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2" i="1"/>
</calcChain>
</file>

<file path=xl/sharedStrings.xml><?xml version="1.0" encoding="utf-8"?>
<sst xmlns="http://schemas.openxmlformats.org/spreadsheetml/2006/main" count="301" uniqueCount="76">
  <si>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</si>
  <si>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</si>
  <si>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</si>
  <si>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</si>
  <si>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</si>
  <si>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</si>
  <si>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</si>
  <si>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</si>
  <si>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</si>
  <si>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</si>
  <si>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</si>
  <si>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</si>
  <si>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</si>
  <si>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</si>
  <si>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</si>
  <si>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</si>
  <si>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/2024</t>
  </si>
  <si>
    <t>3850</t>
  </si>
  <si>
    <t>IterNo</t>
  </si>
  <si>
    <t>Last Approved Apportionment: 2024-08-29</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</si>
  <si>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</si>
  <si>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</si>
  <si>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</si>
  <si>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</si>
  <si>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</si>
  <si>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</si>
  <si>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</si>
  <si>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</si>
  <si>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</si>
  <si>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</si>
  <si>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</si>
  <si>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Spending auth: Collected</t>
  </si>
  <si>
    <t>B10</t>
  </si>
  <si>
    <t>BA: Disc: Spending auth: Chng uncoll pymts Fed src</t>
  </si>
  <si>
    <t>BA: Disc: Spending auth:Antic colls, reimbs, other</t>
  </si>
  <si>
    <t>B5,B7,B9</t>
  </si>
  <si>
    <t>Total budgetary resources avail (disc. and mand.)</t>
  </si>
  <si>
    <t>B3,B4,B5,B6,B7,B9,B</t>
  </si>
  <si>
    <t>Category A -- 1st quarter</t>
  </si>
  <si>
    <t>Category A -- 2nd quarter</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</si>
  <si>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</si>
  <si>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</si>
  <si>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</si>
  <si>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</si>
  <si>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</si>
  <si>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</si>
  <si>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</si>
  <si>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</si>
  <si>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</si>
  <si>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</si>
  <si>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</si>
  <si>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(11) Per July 2024 SF-133.</t>
  </si>
  <si>
    <t xml:space="preserve">B3 </t>
  </si>
  <si>
    <t>(9) FY 24-34 IR transfers $2,210,000 in accordance with section 8131 of division A of P.L. 118-47.  (8) FY 24-29 IR transfers $2,131,000 in accordance with section 8054 of division A of P.L. 118-47.  (7) FY 24-26 IR transfers $52,670,000 in accordance with provisions in division A of P.L. 118-47.  (5) FY 24-17 IR transfers $300,000 in accordance with provisions in division A of P.L. 118-35.  (4) FY 24-14 IR transfers $5,899,000 in accordance with provisions in division A of P.L. 118-35.  (3) FY 24-08 IR transfers $12,578,000 in accordance with provisions in division A of P.L. 118-22.  (2) FY 24-06 IR transfers $410,000 in accordance with provisions in division A of P.L. 118-15 and section 8055 of division C of P.L. 117-328.  (1) FY 24-03 IR transfers $10,621,000 in accordance with provisions in division A of P.L. 118-15.</t>
  </si>
  <si>
    <t xml:space="preserve">B4 </t>
  </si>
  <si>
    <t>(6) Funds provided by P.L. 118-47 in the amount of 5,272,165,000 signed by the President March 23, 2024.</t>
  </si>
  <si>
    <t xml:space="preserve">B5 </t>
  </si>
  <si>
    <t>(6) Apportioned anticipated budgetary resources, once realized, do not need to be reapportioned unless the amount realized exceeds the conditions on the total amount apportioned (OMB Circular A-11 sections 120.49).</t>
  </si>
  <si>
    <t xml:space="preserve">B6 </t>
  </si>
  <si>
    <t>(6) Per February 2024 SF-133.</t>
  </si>
  <si>
    <t xml:space="preserve">B7 </t>
  </si>
  <si>
    <t>(6) Total reimbursable authority on line 1700-1740 match the budget appendix request for 2024, $69,000,000.</t>
  </si>
  <si>
    <t xml:space="preserve">B8 </t>
  </si>
  <si>
    <t>(12) FY 24-60 IR transfers $-1,136,000 in accordance with provisions in division A of P.L. 118-47.  (10) FY 24-48 IR transfers $-8,484,000 in accordance with division A of P.L. 118-47.</t>
  </si>
  <si>
    <t xml:space="preserve">B9 </t>
  </si>
  <si>
    <t>(11) Additional RBA request: $9,694,080.  Modular Airborne Fire Fighting Systems (MAFFS): $4,993,920.00
Due to the rapidly spreading wildfires in California, the ANG has been activated to provide wildfire support to the National Interagency Fire Center.  The 146AW has currently been activated for 30 days with anticipation for additional support required throughout the remainder of the FY.  The previous two FYs have not seen significant wildfire support; therefore, the RBA is not in our baseline to support wildfire activity at this level.  The increase in RBA will allow us to continue to provide reimbursable support to mitigate wildfires throughout the remainder of the year; PLUS; Foreign Military Sales (FMS): $4,700,160.00.  The ANG has a dedicated F-16 training case at the 162WG with the Taiwan Air Force (TAF).  The increase is due to the timeliness of our follow-on case execution, requiring a "bridge" reimbursable MIPR from AFSAT (Air Force Security Assistance Training), the AF lead on international training, to continue funding the ANG manpower assigned to the Taiwan FMS case. Without this increase, the ANG will not be able to deliver timely training to our allies.</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</si>
  <si>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</si>
  <si>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</si>
  <si>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</si>
  <si>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</si>
  <si>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</si>
  <si>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</si>
  <si>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</si>
  <si>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</si>
  <si>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57-3850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</si>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</sst>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v>2024</v>
      </c>
      <c r="D13" s="1" t="s">
        <v>17</v>
      </c>
      <c r="E13" s="1" t="s">
        <v>75</v>
      </c>
      <c r="F13" s="1" t="s">
        <v>75</v>
      </c>
      <c r="G13" s="4" t="s">
        <v>18</v>
      </c>
      <c r="H13" s="5">
        <v>12</v>
      </c>
      <c r="I13" s="5" t="s">
        <v>19</v>
      </c>
      <c r="J13" s="8"/>
      <c r="K13" s="6" t="s">
        <v>75</v>
      </c>
    </row>
    <row r="14" spans="1:11" x14ac:dyDescent="0.2">
      <c r="A14" s="1">
        <v>57</v>
      </c>
      <c r="B14" s="1" t="s">
        <v>75</v>
      </c>
      <c r="C14" s="1">
        <v>2024</v>
      </c>
      <c r="D14" s="1" t="s">
        <v>17</v>
      </c>
      <c r="E14" s="1" t="s">
        <v>75</v>
      </c>
      <c r="F14" s="1" t="s">
        <v>75</v>
      </c>
      <c r="G14" s="4" t="s">
        <v>20</v>
      </c>
      <c r="H14" s="5" t="s">
        <v>21</v>
      </c>
      <c r="I14" s="5" t="s">
        <v>22</v>
      </c>
      <c r="J14" s="8"/>
      <c r="K14" s="6" t="s">
        <v>75</v>
      </c>
    </row>
    <row r="15" spans="1:11" x14ac:dyDescent="0.2">
      <c r="A15" s="1">
        <v>57</v>
      </c>
      <c r="B15" s="1" t="s">
        <v>75</v>
      </c>
      <c r="C15" s="1">
        <v>2024</v>
      </c>
      <c r="D15" s="1" t="s">
        <v>17</v>
      </c>
      <c r="E15" s="1" t="s">
        <v>75</v>
      </c>
      <c r="F15" s="1" t="s">
        <v>75</v>
      </c>
      <c r="G15" s="4" t="s">
        <v>23</v>
      </c>
      <c r="H15" s="5" t="s">
        <v>21</v>
      </c>
      <c r="I15" s="5" t="s">
        <v>24</v>
      </c>
      <c r="J15" s="8"/>
      <c r="K15" s="6" t="s">
        <v>75</v>
      </c>
    </row>
    <row r="16" spans="1:11" x14ac:dyDescent="0.2">
      <c r="A16" s="1">
        <v>57</v>
      </c>
      <c r="B16" s="1" t="s">
        <v>75</v>
      </c>
      <c r="C16" s="1">
        <v>2024</v>
      </c>
      <c r="D16" s="1" t="s">
        <v>17</v>
      </c>
      <c r="E16" s="1" t="s">
        <v>75</v>
      </c>
      <c r="F16" s="1" t="s">
        <v>75</v>
      </c>
      <c r="G16" s="4">
        <v>1100</v>
      </c>
      <c r="H16" s="5" t="s">
        <v>75</v>
      </c>
      <c r="I16" s="5" t="s">
        <v>25</v>
      </c>
      <c r="J16" s="8">
        <v>5272165000</v>
      </c>
      <c r="K16" s="6" t="s">
        <v>26</v>
      </c>
    </row>
    <row r="17" spans="1:11" x14ac:dyDescent="0.2">
      <c r="A17" s="1">
        <v>57</v>
      </c>
      <c r="B17" s="1" t="s">
        <v>75</v>
      </c>
      <c r="C17" s="1">
        <v>2024</v>
      </c>
      <c r="D17" s="1" t="s">
        <v>17</v>
      </c>
      <c r="E17" s="1" t="s">
        <v>75</v>
      </c>
      <c r="F17" s="1" t="s">
        <v>75</v>
      </c>
      <c r="G17" s="4">
        <v>1120</v>
      </c>
      <c r="H17" s="5" t="s">
        <v>75</v>
      </c>
      <c r="I17" s="5" t="s">
        <v>27</v>
      </c>
      <c r="J17" s="8">
        <v>-9620000</v>
      </c>
      <c r="K17" s="6" t="s">
        <v>28</v>
      </c>
    </row>
    <row r="18" spans="1:11" x14ac:dyDescent="0.2">
      <c r="A18" s="1">
        <v>57</v>
      </c>
      <c r="B18" s="1" t="s">
        <v>75</v>
      </c>
      <c r="C18" s="1">
        <v>2024</v>
      </c>
      <c r="D18" s="1" t="s">
        <v>17</v>
      </c>
      <c r="E18" s="1" t="s">
        <v>75</v>
      </c>
      <c r="F18" s="1" t="s">
        <v>75</v>
      </c>
      <c r="G18" s="4">
        <v>1121</v>
      </c>
      <c r="H18" s="5" t="s">
        <v>75</v>
      </c>
      <c r="I18" s="5" t="s">
        <v>29</v>
      </c>
      <c r="J18" s="8">
        <v>86819000</v>
      </c>
      <c r="K18" s="6" t="s">
        <v>30</v>
      </c>
    </row>
    <row r="19" spans="1:11" x14ac:dyDescent="0.2">
      <c r="A19" s="1">
        <v>57</v>
      </c>
      <c r="B19" s="1" t="s">
        <v>75</v>
      </c>
      <c r="C19" s="1">
        <v>2024</v>
      </c>
      <c r="D19" s="1" t="s">
        <v>17</v>
      </c>
      <c r="E19" s="1" t="s">
        <v>75</v>
      </c>
      <c r="F19" s="1" t="s">
        <v>75</v>
      </c>
      <c r="G19" s="4">
        <v>1700</v>
      </c>
      <c r="H19" s="5" t="s">
        <v>75</v>
      </c>
      <c r="I19" s="5" t="s">
        <v>31</v>
      </c>
      <c r="J19" s="8">
        <v>21739652</v>
      </c>
      <c r="K19" s="6" t="s">
        <v>32</v>
      </c>
    </row>
    <row r="20" spans="1:11" x14ac:dyDescent="0.2">
      <c r="A20" s="1">
        <v>57</v>
      </c>
      <c r="B20" s="1" t="s">
        <v>75</v>
      </c>
      <c r="C20" s="1">
        <v>2024</v>
      </c>
      <c r="D20" s="1" t="s">
        <v>17</v>
      </c>
      <c r="E20" s="1" t="s">
        <v>75</v>
      </c>
      <c r="F20" s="1" t="s">
        <v>75</v>
      </c>
      <c r="G20" s="4">
        <v>1701</v>
      </c>
      <c r="H20" s="5" t="s">
        <v>75</v>
      </c>
      <c r="I20" s="5" t="s">
        <v>33</v>
      </c>
      <c r="J20" s="8">
        <v>33245215</v>
      </c>
      <c r="K20" s="6" t="s">
        <v>32</v>
      </c>
    </row>
    <row r="21" spans="1:11" ht="38.25" x14ac:dyDescent="0.2">
      <c r="A21" s="1">
        <v>57</v>
      </c>
      <c r="B21" s="1" t="s">
        <v>75</v>
      </c>
      <c r="C21" s="1">
        <v>2024</v>
      </c>
      <c r="D21" s="1" t="s">
        <v>17</v>
      </c>
      <c r="E21" s="1" t="s">
        <v>75</v>
      </c>
      <c r="F21" s="1" t="s">
        <v>75</v>
      </c>
      <c r="G21" s="4">
        <v>1740</v>
      </c>
      <c r="H21" s="5" t="s">
        <v>75</v>
      </c>
      <c r="I21" s="5" t="s">
        <v>34</v>
      </c>
      <c r="J21" s="8">
        <v>23709213</v>
      </c>
      <c r="K21" s="6" t="s">
        <v>35</v>
      </c>
    </row>
    <row r="22" spans="1:11" ht="89.25" x14ac:dyDescent="0.2">
      <c r="A22" s="10">
        <v>57</v>
      </c>
      <c r="B22" s="10" t="s">
        <v>75</v>
      </c>
      <c r="C22" s="10">
        <v>2024</v>
      </c>
      <c r="D22" s="10" t="s">
        <v>17</v>
      </c>
      <c r="E22" s="10" t="s">
        <v>75</v>
      </c>
      <c r="F22" s="10" t="s">
        <v>75</v>
      </c>
      <c r="G22" s="11">
        <v>1920</v>
      </c>
      <c r="H22" s="11" t="s">
        <v>75</v>
      </c>
      <c r="I22" s="11" t="s">
        <v>36</v>
      </c>
      <c r="J22" s="12">
        <f>SUM(J16:J21)</f>
        <v>5428058080</v>
      </c>
      <c r="K22" s="13" t="s">
        <v>37</v>
      </c>
    </row>
    <row r="23" spans="1:11" x14ac:dyDescent="0.2">
      <c r="A23" s="1">
        <v>57</v>
      </c>
      <c r="B23" s="1" t="s">
        <v>75</v>
      </c>
      <c r="C23" s="1">
        <v>2024</v>
      </c>
      <c r="D23" s="1" t="s">
        <v>17</v>
      </c>
      <c r="E23" s="1" t="s">
        <v>75</v>
      </c>
      <c r="F23" s="1" t="s">
        <v>75</v>
      </c>
      <c r="G23" s="4">
        <v>6001</v>
      </c>
      <c r="H23" s="5" t="s">
        <v>75</v>
      </c>
      <c r="I23" s="5" t="s">
        <v>38</v>
      </c>
      <c r="J23" s="8"/>
      <c r="K23" s="6" t="s">
        <v>75</v>
      </c>
    </row>
    <row r="24" spans="1:11" x14ac:dyDescent="0.2">
      <c r="A24" s="1">
        <v>57</v>
      </c>
      <c r="B24" s="1" t="s">
        <v>75</v>
      </c>
      <c r="C24" s="1">
        <v>2024</v>
      </c>
      <c r="D24" s="1" t="s">
        <v>17</v>
      </c>
      <c r="E24" s="1" t="s">
        <v>75</v>
      </c>
      <c r="F24" s="1" t="s">
        <v>75</v>
      </c>
      <c r="G24" s="4">
        <v>6002</v>
      </c>
      <c r="H24" s="5" t="s">
        <v>75</v>
      </c>
      <c r="I24" s="5" t="s">
        <v>39</v>
      </c>
      <c r="J24" s="8"/>
      <c r="K24" s="6" t="s">
        <v>75</v>
      </c>
    </row>
    <row r="25" spans="1:11" x14ac:dyDescent="0.2">
      <c r="A25" s="1">
        <v>57</v>
      </c>
      <c r="B25" s="1" t="s">
        <v>75</v>
      </c>
      <c r="C25" s="1">
        <v>2024</v>
      </c>
      <c r="D25" s="1" t="s">
        <v>17</v>
      </c>
      <c r="E25" s="1" t="s">
        <v>75</v>
      </c>
      <c r="F25" s="1" t="s">
        <v>75</v>
      </c>
      <c r="G25" s="4">
        <v>6003</v>
      </c>
      <c r="H25" s="5" t="s">
        <v>75</v>
      </c>
      <c r="I25" s="5" t="s">
        <v>40</v>
      </c>
      <c r="J25" s="8">
        <v>1498357905</v>
      </c>
      <c r="K25" s="6" t="s">
        <v>75</v>
      </c>
    </row>
    <row r="26" spans="1:11" x14ac:dyDescent="0.2">
      <c r="A26" s="1">
        <v>57</v>
      </c>
      <c r="B26" s="1" t="s">
        <v>75</v>
      </c>
      <c r="C26" s="1">
        <v>2024</v>
      </c>
      <c r="D26" s="1" t="s">
        <v>17</v>
      </c>
      <c r="E26" s="1" t="s">
        <v>75</v>
      </c>
      <c r="F26" s="1" t="s">
        <v>75</v>
      </c>
      <c r="G26" s="4">
        <v>6004</v>
      </c>
      <c r="H26" s="5" t="s">
        <v>75</v>
      </c>
      <c r="I26" s="5" t="s">
        <v>41</v>
      </c>
      <c r="J26" s="8">
        <v>1052984600</v>
      </c>
      <c r="K26" s="6" t="s">
        <v>75</v>
      </c>
    </row>
    <row r="27" spans="1:11" x14ac:dyDescent="0.2">
      <c r="A27" s="1">
        <v>57</v>
      </c>
      <c r="B27" s="1" t="s">
        <v>75</v>
      </c>
      <c r="C27" s="1">
        <v>2024</v>
      </c>
      <c r="D27" s="1" t="s">
        <v>17</v>
      </c>
      <c r="E27" s="1" t="s">
        <v>75</v>
      </c>
      <c r="F27" s="1" t="s">
        <v>75</v>
      </c>
      <c r="G27" s="4">
        <v>6011</v>
      </c>
      <c r="H27" s="5" t="s">
        <v>75</v>
      </c>
      <c r="I27" s="5" t="s">
        <v>42</v>
      </c>
      <c r="J27" s="8">
        <v>2798021495</v>
      </c>
      <c r="K27" s="6" t="s">
        <v>75</v>
      </c>
    </row>
    <row r="28" spans="1:11" x14ac:dyDescent="0.2">
      <c r="A28" s="1">
        <v>57</v>
      </c>
      <c r="B28" s="1" t="s">
        <v>75</v>
      </c>
      <c r="C28" s="1">
        <v>2024</v>
      </c>
      <c r="D28" s="1" t="s">
        <v>17</v>
      </c>
      <c r="E28" s="1" t="s">
        <v>75</v>
      </c>
      <c r="F28" s="1" t="s">
        <v>75</v>
      </c>
      <c r="G28" s="4">
        <v>6012</v>
      </c>
      <c r="H28" s="5" t="s">
        <v>75</v>
      </c>
      <c r="I28" s="5" t="s">
        <v>43</v>
      </c>
      <c r="J28" s="8">
        <v>78694080</v>
      </c>
      <c r="K28" s="6" t="s">
        <v>75</v>
      </c>
    </row>
    <row r="29" spans="1:11" x14ac:dyDescent="0.2">
      <c r="A29" s="10">
        <v>57</v>
      </c>
      <c r="B29" s="10" t="s">
        <v>75</v>
      </c>
      <c r="C29" s="10">
        <v>2024</v>
      </c>
      <c r="D29" s="10" t="s">
        <v>17</v>
      </c>
      <c r="E29" s="10" t="s">
        <v>75</v>
      </c>
      <c r="F29" s="10" t="s">
        <v>75</v>
      </c>
      <c r="G29" s="11">
        <v>6190</v>
      </c>
      <c r="H29" s="11" t="s">
        <v>75</v>
      </c>
      <c r="I29" s="11" t="s">
        <v>44</v>
      </c>
      <c r="J29" s="12">
        <f>IF(SUM(J16:J21)=SUM(J23:J28),SUM(J23:J28), "ERROR: Line 1920 &lt;&gt; Line 6190")</f>
        <v>5428058080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46</v>
      </c>
    </row>
    <row r="4" spans="1:2" x14ac:dyDescent="0.2">
      <c r="A4" s="1" t="s">
        <v>75</v>
      </c>
      <c r="B4" s="9" t="s">
        <v>75</v>
      </c>
    </row>
    <row r="5" spans="1:2" x14ac:dyDescent="0.2">
      <c r="A5" s="1" t="s">
        <v>75</v>
      </c>
      <c r="B5" s="9" t="s">
        <v>75</v>
      </c>
    </row>
    <row r="6" spans="1:2" x14ac:dyDescent="0.2">
      <c r="A6" s="1" t="s">
        <v>75</v>
      </c>
      <c r="B6" s="16" t="s">
        <v>47</v>
      </c>
    </row>
    <row r="7" spans="1:2" x14ac:dyDescent="0.2">
      <c r="A7" s="1" t="s">
        <v>75</v>
      </c>
      <c r="B7" s="9" t="s">
        <v>75</v>
      </c>
    </row>
    <row r="8" spans="1:2" ht="89.25" x14ac:dyDescent="0.2">
      <c r="A8" s="14" t="s">
        <v>48</v>
      </c>
      <c r="B8" s="15" t="s">
        <v>49</v>
      </c>
    </row>
    <row r="9" spans="1:2" x14ac:dyDescent="0.2">
      <c r="A9" s="1" t="s">
        <v>75</v>
      </c>
      <c r="B9" s="9" t="s">
        <v>75</v>
      </c>
    </row>
    <row r="10" spans="1:2" x14ac:dyDescent="0.2">
      <c r="A10" s="1" t="s">
        <v>75</v>
      </c>
      <c r="B10" s="16" t="s">
        <v>50</v>
      </c>
    </row>
    <row r="11" spans="1:2" x14ac:dyDescent="0.2">
      <c r="A11" s="1" t="s">
        <v>75</v>
      </c>
      <c r="B11" s="9" t="s">
        <v>75</v>
      </c>
    </row>
    <row r="12" spans="1:2" x14ac:dyDescent="0.2">
      <c r="A12" s="14" t="s">
        <v>32</v>
      </c>
      <c r="B12" s="15" t="s">
        <v>51</v>
      </c>
    </row>
    <row r="13" spans="1:2" ht="102"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ht="25.5" x14ac:dyDescent="0.2">
      <c r="A18" s="14" t="s">
        <v>62</v>
      </c>
      <c r="B18" s="15" t="s">
        <v>63</v>
      </c>
    </row>
    <row r="19" spans="1:2" ht="140.25"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2024-09-18T11:40:38Z</dcterms:created>
  <dcterms:modified xsi:type="dcterms:W3CDTF">2024-09-18T15:41:29Z</dcterms:modified>
</cp:coreProperties>
</file>