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3" i="1"/>
</calcChain>
</file>

<file path=xl/sharedStrings.xml><?xml version="1.0" encoding="utf-8"?>
<sst xmlns="http://schemas.openxmlformats.org/spreadsheetml/2006/main" count="326" uniqueCount="61">
  <si>
    <t>FY 2024 Apportionment</t>
  </si>
  <si>
    <t>Funds provided by Public Law 104-205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</si>
  <si>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</si>
  <si>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</si>
  <si>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</si>
  <si>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</si>
  <si>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</si>
  <si>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</si>
  <si>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</si>
  <si>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</si>
  <si>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</si>
  <si>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</si>
  <si>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</si>
  <si>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</si>
  <si>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</si>
  <si>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Administrative Services Franchise Fund (021-12-4562)</t>
  </si>
  <si>
    <t>TAFS: 69-4562 /X</t>
  </si>
  <si>
    <t>X</t>
  </si>
  <si>
    <t>4562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</si>
  <si>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</si>
  <si>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</si>
  <si>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</si>
  <si>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</si>
  <si>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</si>
  <si>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</si>
  <si>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</si>
  <si>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</si>
  <si>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</si>
  <si>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</si>
  <si>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</si>
  <si>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</si>
  <si>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</si>
  <si>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</si>
  <si>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Spending auth: Collected</t>
  </si>
  <si>
    <t>BA: Disc: Spending auth:Antic colls, reimbs, other</t>
  </si>
  <si>
    <t>Total budgetary resources avail (disc. and mand.)</t>
  </si>
  <si>
    <t>B1</t>
  </si>
  <si>
    <t>Accounting Services</t>
  </si>
  <si>
    <t>Information Services</t>
  </si>
  <si>
    <t>Multi-media/Duplicating Services</t>
  </si>
  <si>
    <t>FLLI (CMEL/Training)</t>
  </si>
  <si>
    <t>International Training</t>
  </si>
  <si>
    <t>Logistics</t>
  </si>
  <si>
    <t>Aircraft Maintenance</t>
  </si>
  <si>
    <t>Acquisition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</si>
  <si>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</si>
  <si>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</si>
  <si>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</si>
  <si>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</si>
  <si>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</si>
  <si>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
may be rounded up. As a result, those rounded lines will not match the actuals reported on the SF 133.
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</si>
  <si>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</si>
  <si>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</si>
  <si>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</si>
  <si>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</si>
  <si>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</si>
  <si>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</si>
  <si>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12:20 PM</t>
  </si>
  <si>
    <t xml:space="preserve">TAF(s) Included: </t>
  </si>
  <si>
    <t>69-4562 \X (Administrative Services Franchise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</si>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</sst>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69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2</v>
      </c>
      <c r="I13" s="5" t="s">
        <v>20</v>
      </c>
      <c r="J13" s="8"/>
      <c r="K13" s="6" t="s">
        <v>60</v>
      </c>
    </row>
    <row r="14" spans="1:11" x14ac:dyDescent="0.2">
      <c r="A14" s="1">
        <v>69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69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69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322566315</v>
      </c>
      <c r="K16" s="6" t="s">
        <v>60</v>
      </c>
    </row>
    <row r="17" spans="1:11" x14ac:dyDescent="0.2">
      <c r="A17" s="1">
        <v>69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/>
      <c r="K17" s="6" t="s">
        <v>60</v>
      </c>
    </row>
    <row r="18" spans="1:11" x14ac:dyDescent="0.2">
      <c r="A18" s="1">
        <v>69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2819699</v>
      </c>
      <c r="K18" s="6" t="s">
        <v>60</v>
      </c>
    </row>
    <row r="19" spans="1:11" x14ac:dyDescent="0.2">
      <c r="A19" s="1">
        <v>69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1033</v>
      </c>
      <c r="H19" s="5" t="s">
        <v>60</v>
      </c>
      <c r="I19" s="5" t="s">
        <v>31</v>
      </c>
      <c r="J19" s="8">
        <v>410260</v>
      </c>
      <c r="K19" s="6" t="s">
        <v>60</v>
      </c>
    </row>
    <row r="20" spans="1:11" x14ac:dyDescent="0.2">
      <c r="A20" s="1">
        <v>69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1061</v>
      </c>
      <c r="H20" s="5" t="s">
        <v>60</v>
      </c>
      <c r="I20" s="5" t="s">
        <v>32</v>
      </c>
      <c r="J20" s="8">
        <v>33264041</v>
      </c>
      <c r="K20" s="6" t="s">
        <v>60</v>
      </c>
    </row>
    <row r="21" spans="1:11" x14ac:dyDescent="0.2">
      <c r="A21" s="1">
        <v>69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1700</v>
      </c>
      <c r="H21" s="5" t="s">
        <v>60</v>
      </c>
      <c r="I21" s="5" t="s">
        <v>33</v>
      </c>
      <c r="J21" s="8">
        <v>21154057</v>
      </c>
      <c r="K21" s="6" t="s">
        <v>60</v>
      </c>
    </row>
    <row r="22" spans="1:11" x14ac:dyDescent="0.2">
      <c r="A22" s="1">
        <v>69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1740</v>
      </c>
      <c r="H22" s="5" t="s">
        <v>60</v>
      </c>
      <c r="I22" s="5" t="s">
        <v>34</v>
      </c>
      <c r="J22" s="8">
        <v>626622943</v>
      </c>
      <c r="K22" s="6" t="s">
        <v>60</v>
      </c>
    </row>
    <row r="23" spans="1:11" x14ac:dyDescent="0.2">
      <c r="A23" s="10">
        <v>69</v>
      </c>
      <c r="B23" s="10" t="s">
        <v>60</v>
      </c>
      <c r="C23" s="10" t="s">
        <v>17</v>
      </c>
      <c r="D23" s="10" t="s">
        <v>18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35</v>
      </c>
      <c r="J23" s="12">
        <f>SUM(J16:J22)</f>
        <v>1006837315</v>
      </c>
      <c r="K23" s="13" t="s">
        <v>36</v>
      </c>
    </row>
    <row r="24" spans="1:11" x14ac:dyDescent="0.2">
      <c r="A24" s="1">
        <v>69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6011</v>
      </c>
      <c r="H24" s="5" t="s">
        <v>60</v>
      </c>
      <c r="I24" s="5" t="s">
        <v>37</v>
      </c>
      <c r="J24" s="8">
        <v>73607758</v>
      </c>
      <c r="K24" s="6" t="s">
        <v>60</v>
      </c>
    </row>
    <row r="25" spans="1:11" x14ac:dyDescent="0.2">
      <c r="A25" s="1">
        <v>69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38</v>
      </c>
      <c r="J25" s="8">
        <v>145589362</v>
      </c>
      <c r="K25" s="6" t="s">
        <v>60</v>
      </c>
    </row>
    <row r="26" spans="1:11" x14ac:dyDescent="0.2">
      <c r="A26" s="1">
        <v>69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6013</v>
      </c>
      <c r="H26" s="5" t="s">
        <v>60</v>
      </c>
      <c r="I26" s="5" t="s">
        <v>39</v>
      </c>
      <c r="J26" s="8">
        <v>12336878</v>
      </c>
      <c r="K26" s="6" t="s">
        <v>60</v>
      </c>
    </row>
    <row r="27" spans="1:11" x14ac:dyDescent="0.2">
      <c r="A27" s="1">
        <v>69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6014</v>
      </c>
      <c r="H27" s="5" t="s">
        <v>60</v>
      </c>
      <c r="I27" s="5" t="s">
        <v>40</v>
      </c>
      <c r="J27" s="8">
        <v>1030196</v>
      </c>
      <c r="K27" s="6" t="s">
        <v>60</v>
      </c>
    </row>
    <row r="28" spans="1:11" x14ac:dyDescent="0.2">
      <c r="A28" s="1">
        <v>69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6015</v>
      </c>
      <c r="H28" s="5" t="s">
        <v>60</v>
      </c>
      <c r="I28" s="5" t="s">
        <v>41</v>
      </c>
      <c r="J28" s="8">
        <v>5487315</v>
      </c>
      <c r="K28" s="6" t="s">
        <v>60</v>
      </c>
    </row>
    <row r="29" spans="1:11" x14ac:dyDescent="0.2">
      <c r="A29" s="1">
        <v>69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6016</v>
      </c>
      <c r="H29" s="5" t="s">
        <v>60</v>
      </c>
      <c r="I29" s="5" t="s">
        <v>42</v>
      </c>
      <c r="J29" s="8">
        <v>663287981</v>
      </c>
      <c r="K29" s="6" t="s">
        <v>60</v>
      </c>
    </row>
    <row r="30" spans="1:11" x14ac:dyDescent="0.2">
      <c r="A30" s="1">
        <v>69</v>
      </c>
      <c r="B30" s="1" t="s">
        <v>60</v>
      </c>
      <c r="C30" s="1" t="s">
        <v>17</v>
      </c>
      <c r="D30" s="1" t="s">
        <v>18</v>
      </c>
      <c r="E30" s="1" t="s">
        <v>60</v>
      </c>
      <c r="F30" s="1" t="s">
        <v>60</v>
      </c>
      <c r="G30" s="4">
        <v>6017</v>
      </c>
      <c r="H30" s="5" t="s">
        <v>60</v>
      </c>
      <c r="I30" s="5" t="s">
        <v>43</v>
      </c>
      <c r="J30" s="8">
        <v>95928604</v>
      </c>
      <c r="K30" s="6" t="s">
        <v>60</v>
      </c>
    </row>
    <row r="31" spans="1:11" x14ac:dyDescent="0.2">
      <c r="A31" s="1">
        <v>69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6018</v>
      </c>
      <c r="H31" s="5" t="s">
        <v>60</v>
      </c>
      <c r="I31" s="5" t="s">
        <v>44</v>
      </c>
      <c r="J31" s="8">
        <v>9569221</v>
      </c>
      <c r="K31" s="6" t="s">
        <v>60</v>
      </c>
    </row>
    <row r="32" spans="1:11" x14ac:dyDescent="0.2">
      <c r="A32" s="10">
        <v>69</v>
      </c>
      <c r="B32" s="10" t="s">
        <v>60</v>
      </c>
      <c r="C32" s="10" t="s">
        <v>17</v>
      </c>
      <c r="D32" s="10" t="s">
        <v>18</v>
      </c>
      <c r="E32" s="10" t="s">
        <v>60</v>
      </c>
      <c r="F32" s="10" t="s">
        <v>60</v>
      </c>
      <c r="G32" s="11">
        <v>6190</v>
      </c>
      <c r="H32" s="11" t="s">
        <v>60</v>
      </c>
      <c r="I32" s="11" t="s">
        <v>45</v>
      </c>
      <c r="J32" s="12">
        <f>IF(SUM(J16:J22)=SUM(J24:J31),SUM(J24:J31), "ERROR: Line 1920 &lt;&gt; Line 6190")</f>
        <v>1006837315</v>
      </c>
      <c r="K32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2024-01-31T12:20:49Z</dcterms:created>
  <dcterms:modified xsi:type="dcterms:W3CDTF">2024-01-31T17:20:49Z</dcterms:modified>
</cp:coreProperties>
</file>