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<sst xmlns="http://schemas.openxmlformats.org/spreadsheetml/2006/main" count="314" uniqueCount="64">
  <si>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</si>
  <si>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</si>
  <si>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</si>
  <si>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</si>
  <si>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</si>
  <si>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</si>
  <si>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</si>
  <si>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</si>
  <si>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</si>
  <si>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</si>
  <si>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</si>
  <si>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</si>
  <si>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</si>
  <si>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</si>
  <si>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</si>
  <si>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Financing Account (024-70-4234)</t>
  </si>
  <si>
    <t>TAFS: 70-4234 /X</t>
  </si>
  <si>
    <t>X</t>
  </si>
  <si>
    <t>4234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</si>
  <si>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</si>
  <si>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</si>
  <si>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</si>
  <si>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</si>
  <si>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</si>
  <si>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</si>
  <si>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</si>
  <si>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</si>
  <si>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</si>
  <si>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</si>
  <si>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</si>
  <si>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B1</t>
  </si>
  <si>
    <t>BA: Mand: Borrowing authority</t>
  </si>
  <si>
    <t>B2</t>
  </si>
  <si>
    <t>BA: Mand: Spending auth: Collected</t>
  </si>
  <si>
    <t>BA: Mand: Spending auth: Chng uncoll pymts Fed src</t>
  </si>
  <si>
    <t>BA: Mand: Spending auth:Antic colls, reimbs, other</t>
  </si>
  <si>
    <t>B3</t>
  </si>
  <si>
    <t>BA: Mand: Spending auth: Antic cap tran, red debt</t>
  </si>
  <si>
    <t>Total budgetary resources avail (disc. and mand.)</t>
  </si>
  <si>
    <t>Interest paid to Treasury</t>
  </si>
  <si>
    <t>CDL Loans</t>
  </si>
  <si>
    <t>Sandy Supplemental - CDL Loans</t>
  </si>
  <si>
    <t>Additional Supplemental Appropriations Act for Disaster Relief Requirements Act of 2017</t>
  </si>
  <si>
    <t>Consolidated Appropriations Act, 2021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</si>
  <si>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</si>
  <si>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</si>
  <si>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</si>
  <si>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</si>
  <si>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</si>
  <si>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recoveries of 2018 and 2019 cohort (P.L. 115-72)  totaling $24,939,283.55</t>
  </si>
  <si>
    <t xml:space="preserve">B2 </t>
  </si>
  <si>
    <t>$319,425.83 - Mandatory borrowing authority for P.L. 103-327 and P.L. 110-329 at FY23 subsidy rate of 91.22% - borrowing at 8.78%; $27,389.19 - Mandatory borrowing authority for Sandy Supplemental at FY23 subsidy rate of 91.22% - borrowing at 8.78%; $21,352,887.82 - Mandatory borrowing authority for Consolidated Appropriations Act, 2021 (P.L. 116-260) FY23 subsidy rate of 91.22% - borrowing at 8.78%; $1,855,691.79 estimated Financing Account Interest (FAIC).</t>
  </si>
  <si>
    <t xml:space="preserve">B3 </t>
  </si>
  <si>
    <t>Pursuant to P.L. 103-327, P.L. 104-134 and P.L. 110-329 estimate a total of $3,318,681.64 in subsidy using a subsidy rate of 91.22% to calculate a loan ceiling of $3,638,107.74. Pursuant to P.L. 113-2, estimate a total of $284,560.55 in subsidy using a subsidy rate of 91.22% to calculate a loan ceiling of $311,949.74, Pursuant to P.L. 116-260, estimate a total of $221,846,290.09 in subsidy using a subsidy rate of 91.22% to calculate a loan ceiling of $243,199,177.91.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</si>
  <si>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</si>
  <si>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</si>
  <si>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</si>
  <si>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</si>
  <si>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</si>
  <si>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</si>
  <si>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2024-03-05 05:05 PM</t>
  </si>
  <si>
    <t xml:space="preserve">TAF(s) Included: </t>
  </si>
  <si>
    <t>70-4234 \X (Disaster Assistance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</si>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</sst>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70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881106</v>
      </c>
      <c r="K16" s="6" t="s">
        <v>63</v>
      </c>
    </row>
    <row r="17" spans="1:11" x14ac:dyDescent="0.2">
      <c r="A17" s="1">
        <v>70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1021</v>
      </c>
      <c r="H17" s="5" t="s">
        <v>63</v>
      </c>
      <c r="I17" s="5" t="s">
        <v>28</v>
      </c>
      <c r="J17" s="8">
        <v>10445733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1061</v>
      </c>
      <c r="H18" s="5" t="s">
        <v>63</v>
      </c>
      <c r="I18" s="5" t="s">
        <v>29</v>
      </c>
      <c r="J18" s="8">
        <v>14493551</v>
      </c>
      <c r="K18" s="6" t="s">
        <v>30</v>
      </c>
    </row>
    <row r="19" spans="1:11" x14ac:dyDescent="0.2">
      <c r="A19" s="1">
        <v>70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1400</v>
      </c>
      <c r="H19" s="5" t="s">
        <v>63</v>
      </c>
      <c r="I19" s="5" t="s">
        <v>31</v>
      </c>
      <c r="J19" s="8">
        <v>21718376</v>
      </c>
      <c r="K19" s="6" t="s">
        <v>32</v>
      </c>
    </row>
    <row r="20" spans="1:11" x14ac:dyDescent="0.2">
      <c r="A20" s="1">
        <v>70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1800</v>
      </c>
      <c r="H20" s="5" t="s">
        <v>63</v>
      </c>
      <c r="I20" s="5" t="s">
        <v>33</v>
      </c>
      <c r="J20" s="8">
        <v>18314369</v>
      </c>
      <c r="K20" s="6" t="s">
        <v>63</v>
      </c>
    </row>
    <row r="21" spans="1:11" x14ac:dyDescent="0.2">
      <c r="A21" s="1">
        <v>70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1801</v>
      </c>
      <c r="H21" s="5" t="s">
        <v>63</v>
      </c>
      <c r="I21" s="5" t="s">
        <v>34</v>
      </c>
      <c r="J21" s="8">
        <v>-14126707</v>
      </c>
      <c r="K21" s="6" t="s">
        <v>63</v>
      </c>
    </row>
    <row r="22" spans="1:11" x14ac:dyDescent="0.2">
      <c r="A22" s="1">
        <v>70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1840</v>
      </c>
      <c r="H22" s="5" t="s">
        <v>63</v>
      </c>
      <c r="I22" s="5" t="s">
        <v>35</v>
      </c>
      <c r="J22" s="8">
        <v>223117562</v>
      </c>
      <c r="K22" s="6" t="s">
        <v>36</v>
      </c>
    </row>
    <row r="23" spans="1:11" x14ac:dyDescent="0.2">
      <c r="A23" s="1">
        <v>70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1842</v>
      </c>
      <c r="H23" s="5" t="s">
        <v>63</v>
      </c>
      <c r="I23" s="5" t="s">
        <v>37</v>
      </c>
      <c r="J23" s="8">
        <v>-1855692</v>
      </c>
      <c r="K23" s="6" t="s">
        <v>63</v>
      </c>
    </row>
    <row r="24" spans="1:11" x14ac:dyDescent="0.2">
      <c r="A24" s="10">
        <v>70</v>
      </c>
      <c r="B24" s="10" t="s">
        <v>63</v>
      </c>
      <c r="C24" s="10" t="s">
        <v>17</v>
      </c>
      <c r="D24" s="10" t="s">
        <v>18</v>
      </c>
      <c r="E24" s="10" t="s">
        <v>63</v>
      </c>
      <c r="F24" s="10" t="s">
        <v>63</v>
      </c>
      <c r="G24" s="11">
        <v>1920</v>
      </c>
      <c r="H24" s="11" t="s">
        <v>63</v>
      </c>
      <c r="I24" s="11" t="s">
        <v>38</v>
      </c>
      <c r="J24" s="12">
        <f>SUM(J16:J23)</f>
        <v>272988298</v>
      </c>
      <c r="K24" s="13" t="s">
        <v>63</v>
      </c>
    </row>
    <row r="25" spans="1:11" x14ac:dyDescent="0.2">
      <c r="A25" s="1">
        <v>70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6011</v>
      </c>
      <c r="H25" s="5" t="s">
        <v>63</v>
      </c>
      <c r="I25" s="5" t="s">
        <v>39</v>
      </c>
      <c r="J25" s="8">
        <v>18673</v>
      </c>
      <c r="K25" s="6" t="s">
        <v>63</v>
      </c>
    </row>
    <row r="26" spans="1:11" x14ac:dyDescent="0.2">
      <c r="A26" s="1">
        <v>70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6012</v>
      </c>
      <c r="H26" s="5" t="s">
        <v>63</v>
      </c>
      <c r="I26" s="5" t="s">
        <v>40</v>
      </c>
      <c r="J26" s="8">
        <v>3638107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6015</v>
      </c>
      <c r="H27" s="5" t="s">
        <v>63</v>
      </c>
      <c r="I27" s="5" t="s">
        <v>41</v>
      </c>
      <c r="J27" s="8">
        <v>1193055</v>
      </c>
      <c r="K27" s="6" t="s">
        <v>63</v>
      </c>
    </row>
    <row r="28" spans="1:11" x14ac:dyDescent="0.2">
      <c r="A28" s="1">
        <v>70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6016</v>
      </c>
      <c r="H28" s="5" t="s">
        <v>63</v>
      </c>
      <c r="I28" s="5" t="s">
        <v>42</v>
      </c>
      <c r="J28" s="8">
        <v>24939285</v>
      </c>
      <c r="K28" s="6" t="s">
        <v>63</v>
      </c>
    </row>
    <row r="29" spans="1:11" x14ac:dyDescent="0.2">
      <c r="A29" s="1">
        <v>70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6017</v>
      </c>
      <c r="H29" s="5" t="s">
        <v>63</v>
      </c>
      <c r="I29" s="5" t="s">
        <v>43</v>
      </c>
      <c r="J29" s="8">
        <v>243199178</v>
      </c>
      <c r="K29" s="6" t="s">
        <v>63</v>
      </c>
    </row>
    <row r="30" spans="1:11" x14ac:dyDescent="0.2">
      <c r="A30" s="10">
        <v>70</v>
      </c>
      <c r="B30" s="10" t="s">
        <v>63</v>
      </c>
      <c r="C30" s="10" t="s">
        <v>17</v>
      </c>
      <c r="D30" s="10" t="s">
        <v>18</v>
      </c>
      <c r="E30" s="10" t="s">
        <v>63</v>
      </c>
      <c r="F30" s="10" t="s">
        <v>63</v>
      </c>
      <c r="G30" s="11">
        <v>6190</v>
      </c>
      <c r="H30" s="11" t="s">
        <v>63</v>
      </c>
      <c r="I30" s="11" t="s">
        <v>44</v>
      </c>
      <c r="J30" s="12">
        <f>IF(SUM(J16:J23)=SUM(J25:J29),SUM(J25:J29), "ERROR: Line 1920 &lt;&gt; Line 6190")</f>
        <v>272988298</v>
      </c>
      <c r="K3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x14ac:dyDescent="0.2">
      <c r="A11" s="14" t="s">
        <v>48</v>
      </c>
      <c r="B11" s="15" t="s">
        <v>49</v>
      </c>
    </row>
    <row r="12" spans="1:2" ht="63.75" x14ac:dyDescent="0.2">
      <c r="A12" s="14" t="s">
        <v>50</v>
      </c>
      <c r="B12" s="15" t="s">
        <v>51</v>
      </c>
    </row>
    <row r="13" spans="1:2" ht="51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2024-03-05T17:05:22Z</dcterms:created>
  <dcterms:modified xsi:type="dcterms:W3CDTF">2024-03-05T22:04:59Z</dcterms:modified>
</cp:coreProperties>
</file>