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<sst xmlns="http://schemas.openxmlformats.org/spreadsheetml/2006/main" count="266" uniqueCount="57">
  <si>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</si>
  <si>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</si>
  <si>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</si>
  <si>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</si>
  <si>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</si>
  <si>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</si>
  <si>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</si>
  <si>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</si>
  <si>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</si>
  <si>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</si>
  <si>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</si>
  <si>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</si>
  <si>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</si>
  <si>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</si>
  <si>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</si>
  <si>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Assistance Direct Loan Financing Account (024-70-4234)</t>
  </si>
  <si>
    <t>TAFS: 70-4234 /X</t>
  </si>
  <si>
    <t>X</t>
  </si>
  <si>
    <t>4234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</si>
  <si>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</si>
  <si>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</si>
  <si>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</si>
  <si>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</si>
  <si>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</si>
  <si>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</si>
  <si>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</si>
  <si>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</si>
  <si>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B1</t>
  </si>
  <si>
    <t>BA: Mand: Borrowing authority</t>
  </si>
  <si>
    <t>B2</t>
  </si>
  <si>
    <t>BA: Mand: Spending auth:Antic colls, reimbs, other</t>
  </si>
  <si>
    <t>B3</t>
  </si>
  <si>
    <t>Total budgetary resources avail (disc. and mand.)</t>
  </si>
  <si>
    <t>CDL Loans</t>
  </si>
  <si>
    <t>Sandy Supplemental - CDL Loans</t>
  </si>
  <si>
    <t>Additional Supplemental Appropriations Act for Disaster Relief Requirements Act of 2017</t>
  </si>
  <si>
    <t>Consolidated Appropriations Act, 2021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</si>
  <si>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</si>
  <si>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</si>
  <si>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</si>
  <si>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</si>
  <si>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</si>
  <si>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recoveries of 2019 cohort (P.L. 115-72)  totaling $14,493,551.00.</t>
  </si>
  <si>
    <t xml:space="preserve">B2 </t>
  </si>
  <si>
    <t>$319,485.83 - Mandatory borrowing authority for P.L. 103-327 and P.L. 110-329 at FY23 subsidy rate of 91.22% - borrowing at 8.78%; $27,389.19 - Mandatory borrowing authority for Sandy Supplemental at FY23 subsidy rate of 91.22% - borrowing at 8.78%; $21,474,260.66 - Mandatory borrowing authority for Consolidated Appropriations Act, 2021 (P.L. 116-260) FY23 subsidy rate of 91.22% - borrowing at 8.78%.</t>
  </si>
  <si>
    <t xml:space="preserve">B3 </t>
  </si>
  <si>
    <t>$3,318,618.64 - Anticipated Subsidy Collected for P.L. 103-327 and P.L. 110-329 at FY23 subsidy rate of 91.22% - borrowing at 8.78%; $284,560.55 - Anticipated Subsidy Collected for Sandy Supplemental at FY23 subsidy rate of 91.22% - borrowing at 8.78%; $223,107,295.82 - Anticipated Subsidy Collected for Consolidated Appropriations Act, 2021 (P.L. 116-260) FY23 subsidy rate of 91.22% - borrowing at 8.78%.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</si>
  <si>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</si>
  <si>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</si>
  <si>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</si>
  <si>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</si>
  <si>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</si>
  <si>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</si>
  <si>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04:10 PM</t>
  </si>
  <si>
    <t xml:space="preserve">TAF(s) Included: </t>
  </si>
  <si>
    <t>70-4234 \X (Disaster Assistance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</si>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</sst>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70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70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70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70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1061</v>
      </c>
      <c r="H16" s="5" t="s">
        <v>56</v>
      </c>
      <c r="I16" s="5" t="s">
        <v>26</v>
      </c>
      <c r="J16" s="8">
        <v>14493551</v>
      </c>
      <c r="K16" s="6" t="s">
        <v>27</v>
      </c>
    </row>
    <row r="17" spans="1:11" x14ac:dyDescent="0.2">
      <c r="A17" s="1">
        <v>70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1400</v>
      </c>
      <c r="H17" s="5" t="s">
        <v>56</v>
      </c>
      <c r="I17" s="5" t="s">
        <v>28</v>
      </c>
      <c r="J17" s="8">
        <v>21821076</v>
      </c>
      <c r="K17" s="6" t="s">
        <v>29</v>
      </c>
    </row>
    <row r="18" spans="1:11" x14ac:dyDescent="0.2">
      <c r="A18" s="1">
        <v>70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1840</v>
      </c>
      <c r="H18" s="5" t="s">
        <v>56</v>
      </c>
      <c r="I18" s="5" t="s">
        <v>30</v>
      </c>
      <c r="J18" s="8">
        <v>226710539</v>
      </c>
      <c r="K18" s="6" t="s">
        <v>31</v>
      </c>
    </row>
    <row r="19" spans="1:11" x14ac:dyDescent="0.2">
      <c r="A19" s="10">
        <v>70</v>
      </c>
      <c r="B19" s="10" t="s">
        <v>56</v>
      </c>
      <c r="C19" s="10" t="s">
        <v>17</v>
      </c>
      <c r="D19" s="10" t="s">
        <v>18</v>
      </c>
      <c r="E19" s="10" t="s">
        <v>56</v>
      </c>
      <c r="F19" s="10" t="s">
        <v>56</v>
      </c>
      <c r="G19" s="11">
        <v>1920</v>
      </c>
      <c r="H19" s="11" t="s">
        <v>56</v>
      </c>
      <c r="I19" s="11" t="s">
        <v>32</v>
      </c>
      <c r="J19" s="12">
        <f>SUM(J16:J18)</f>
        <v>263025166</v>
      </c>
      <c r="K19" s="13" t="s">
        <v>56</v>
      </c>
    </row>
    <row r="20" spans="1:11" x14ac:dyDescent="0.2">
      <c r="A20" s="1">
        <v>70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6012</v>
      </c>
      <c r="H20" s="5" t="s">
        <v>56</v>
      </c>
      <c r="I20" s="5" t="s">
        <v>33</v>
      </c>
      <c r="J20" s="8">
        <v>3638107</v>
      </c>
      <c r="K20" s="6" t="s">
        <v>56</v>
      </c>
    </row>
    <row r="21" spans="1:11" x14ac:dyDescent="0.2">
      <c r="A21" s="1">
        <v>70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6015</v>
      </c>
      <c r="H21" s="5" t="s">
        <v>56</v>
      </c>
      <c r="I21" s="5" t="s">
        <v>34</v>
      </c>
      <c r="J21" s="8">
        <v>311950</v>
      </c>
      <c r="K21" s="6" t="s">
        <v>56</v>
      </c>
    </row>
    <row r="22" spans="1:11" x14ac:dyDescent="0.2">
      <c r="A22" s="1">
        <v>70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6016</v>
      </c>
      <c r="H22" s="5" t="s">
        <v>56</v>
      </c>
      <c r="I22" s="5" t="s">
        <v>35</v>
      </c>
      <c r="J22" s="8">
        <v>14493551</v>
      </c>
      <c r="K22" s="6" t="s">
        <v>56</v>
      </c>
    </row>
    <row r="23" spans="1:11" x14ac:dyDescent="0.2">
      <c r="A23" s="1">
        <v>70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6017</v>
      </c>
      <c r="H23" s="5" t="s">
        <v>56</v>
      </c>
      <c r="I23" s="5" t="s">
        <v>36</v>
      </c>
      <c r="J23" s="8">
        <v>244581558</v>
      </c>
      <c r="K23" s="6" t="s">
        <v>56</v>
      </c>
    </row>
    <row r="24" spans="1:11" x14ac:dyDescent="0.2">
      <c r="A24" s="10">
        <v>70</v>
      </c>
      <c r="B24" s="10" t="s">
        <v>56</v>
      </c>
      <c r="C24" s="10" t="s">
        <v>17</v>
      </c>
      <c r="D24" s="10" t="s">
        <v>18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37</v>
      </c>
      <c r="J24" s="12">
        <f>IF(SUM(J16:J18)=SUM(J20:J23),SUM(J20:J23), "ERROR: Line 1920 &lt;&gt; Line 6190")</f>
        <v>263025166</v>
      </c>
      <c r="K24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40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41</v>
      </c>
      <c r="B11" s="15" t="s">
        <v>42</v>
      </c>
    </row>
    <row r="12" spans="1:2" ht="51" x14ac:dyDescent="0.2">
      <c r="A12" s="14" t="s">
        <v>43</v>
      </c>
      <c r="B12" s="15" t="s">
        <v>44</v>
      </c>
    </row>
    <row r="13" spans="1:2" ht="51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2023-09-15T16:10:21Z</dcterms:created>
  <dcterms:modified xsi:type="dcterms:W3CDTF">2023-09-15T20:10:22Z</dcterms:modified>
</cp:coreProperties>
</file>