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<sst xmlns="http://schemas.openxmlformats.org/spreadsheetml/2006/main" count="300" uniqueCount="61">
  <si>
    <t>FY 2024 Apportionment</t>
  </si>
  <si>
    <t>Funds provided by Public Laws 109-171, 115-271, 117-328, 117-159, 108-173, and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</si>
  <si>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</si>
  <si>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</si>
  <si>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</si>
  <si>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</si>
  <si>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</si>
  <si>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</si>
  <si>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</si>
  <si>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</si>
  <si>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</si>
  <si>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</si>
  <si>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</si>
  <si>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</si>
  <si>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</si>
  <si>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</si>
  <si>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/X</t>
  </si>
  <si>
    <t>X</t>
  </si>
  <si>
    <t>0516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</si>
  <si>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</si>
  <si>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</si>
  <si>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</si>
  <si>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</si>
  <si>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</si>
  <si>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</si>
  <si>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</si>
  <si>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</si>
  <si>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Expected- Unob Bal: Brought forward, October 1</t>
  </si>
  <si>
    <t>B1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</si>
  <si>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</si>
  <si>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</si>
  <si>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</si>
  <si>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</si>
  <si>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</si>
  <si>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Medicaid Integrity Program-Section 6034, P.L. 109-171</t>
  </si>
  <si>
    <t>Demonstrations to Increase Substance Use Provider Capacity, Sec. 1003(8), P.L. 115-271</t>
  </si>
  <si>
    <t>Money Follows the Person-QA/TA/Oversight</t>
  </si>
  <si>
    <t>Demonstrations to Improve Community Mental Health Services, Sec. 11001, P.L. 117-159</t>
  </si>
  <si>
    <t>Apportioned in FY 2025, Demonstrations to Increase Substance Use Provider Capacity, Sec. 1003(8), P.</t>
  </si>
  <si>
    <t>Apportioned in FY 2025, Money Follows the Person-QA/TA/Oversight</t>
  </si>
  <si>
    <t>Apportioned in FY 2025, Demonstrations to Improve Community Mental Health Services, Sec. 11001, P.L.</t>
  </si>
  <si>
    <t>Apportioned in FY 2025, Category A -- 1st quarter</t>
  </si>
  <si>
    <t>B2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</si>
  <si>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</si>
  <si>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</si>
  <si>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</si>
  <si>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</si>
  <si>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</si>
  <si>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shown does not include $15,173,218 from unobligated balances which includes expected recoveries from Sections 203 of the Ticket to Work program (P.L.106-170). 
Amount shown does not include $130,232,870 of unobligated balances from Section 204 of the Ticket to Work program (P.L. 106-170) that will not be used.
Amount shown does not include $121,006 of unobligated balances which includes expected recoveries from Katrina/Rita Hurricane Support (P.L. 109-62) that will not be used.
Amount shown does not include $2,987,407 comprised of unobligated balances from the Prospective Payment System (P.L. 111-3) that will not be used.
Amount shown does not include $921,735 comprised of unobligated balances from the Undocumented Aliens (P.L. 108-173) that will not be used.
Amount shown does not include $72,518 comprised of unobligated balances from the Medicaid Emergency Psychiatric Demonstration (P.L. 111-148) that will not be used.
Amount shown does not include $663,506 comprised of unobligated balances from the Medicaid Incentives for Prevention of Chronic Diseases in Medicaid (P.L. 111-148) that will not be used.
Amount shown does not include $5,515,264 comprised of unobligated balances which includes expected recoveries from the Demonstrations to Improve Community Mental Health Services (P.L. 113-93) that will not be used.
Amount shown does not include $2,675,655 comprised of unobligated balances which includes expected recoveries from the Demonstration Project to Increase Substance Use Provider Capacity (P.L. 115-271) that will not be used.</t>
  </si>
  <si>
    <t xml:space="preserve">B2 </t>
  </si>
  <si>
    <t>Consistent with OMB Circular A-11 section 120.9, the legal availability of these funds is the subject of a continuing legal review.  After resolution is reached, the account will be reapportioned accordingly. [Rationale: Footnote specifies when the funds are available for obligation pursuant to legal authority.]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</si>
  <si>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</si>
  <si>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</si>
  <si>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</si>
  <si>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</si>
  <si>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</si>
  <si>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</si>
  <si>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2023-09-26 03:32 PM</t>
  </si>
  <si>
    <t xml:space="preserve">TAF(s) Included: </t>
  </si>
  <si>
    <t xml:space="preserve">75-0516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</si>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</sst>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122928414</v>
      </c>
      <c r="K16" s="6" t="s">
        <v>28</v>
      </c>
    </row>
    <row r="17" spans="1:11" x14ac:dyDescent="0.2">
      <c r="A17" s="1">
        <v>75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1200</v>
      </c>
      <c r="H17" s="5" t="s">
        <v>60</v>
      </c>
      <c r="I17" s="5" t="s">
        <v>29</v>
      </c>
      <c r="J17" s="8">
        <v>106046033</v>
      </c>
      <c r="K17" s="6" t="s">
        <v>60</v>
      </c>
    </row>
    <row r="18" spans="1:11" x14ac:dyDescent="0.2">
      <c r="A18" s="1">
        <v>75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1230</v>
      </c>
      <c r="H18" s="5" t="s">
        <v>30</v>
      </c>
      <c r="I18" s="5" t="s">
        <v>31</v>
      </c>
      <c r="J18" s="8">
        <v>-6044624</v>
      </c>
      <c r="K18" s="6" t="s">
        <v>60</v>
      </c>
    </row>
    <row r="19" spans="1:11" x14ac:dyDescent="0.2">
      <c r="A19" s="10">
        <v>75</v>
      </c>
      <c r="B19" s="10" t="s">
        <v>60</v>
      </c>
      <c r="C19" s="10" t="s">
        <v>17</v>
      </c>
      <c r="D19" s="10" t="s">
        <v>18</v>
      </c>
      <c r="E19" s="10" t="s">
        <v>60</v>
      </c>
      <c r="F19" s="10" t="s">
        <v>60</v>
      </c>
      <c r="G19" s="11">
        <v>1920</v>
      </c>
      <c r="H19" s="11" t="s">
        <v>60</v>
      </c>
      <c r="I19" s="11" t="s">
        <v>32</v>
      </c>
      <c r="J19" s="12">
        <f>SUM(J16:J18)</f>
        <v>222929823</v>
      </c>
      <c r="K19" s="13" t="s">
        <v>60</v>
      </c>
    </row>
    <row r="20" spans="1:11" x14ac:dyDescent="0.2">
      <c r="A20" s="1">
        <v>75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6001</v>
      </c>
      <c r="H20" s="5" t="s">
        <v>60</v>
      </c>
      <c r="I20" s="5" t="s">
        <v>33</v>
      </c>
      <c r="J20" s="8"/>
      <c r="K20" s="6" t="s">
        <v>60</v>
      </c>
    </row>
    <row r="21" spans="1:11" x14ac:dyDescent="0.2">
      <c r="A21" s="1">
        <v>75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6014</v>
      </c>
      <c r="H21" s="5" t="s">
        <v>60</v>
      </c>
      <c r="I21" s="5" t="s">
        <v>34</v>
      </c>
      <c r="J21" s="8">
        <v>174193115</v>
      </c>
      <c r="K21" s="6" t="s">
        <v>60</v>
      </c>
    </row>
    <row r="22" spans="1:11" x14ac:dyDescent="0.2">
      <c r="A22" s="1">
        <v>75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6019</v>
      </c>
      <c r="H22" s="5" t="s">
        <v>60</v>
      </c>
      <c r="I22" s="5" t="s">
        <v>35</v>
      </c>
      <c r="J22" s="8">
        <v>748752</v>
      </c>
      <c r="K22" s="6" t="s">
        <v>60</v>
      </c>
    </row>
    <row r="23" spans="1:11" x14ac:dyDescent="0.2">
      <c r="A23" s="1">
        <v>75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6020</v>
      </c>
      <c r="H23" s="5" t="s">
        <v>60</v>
      </c>
      <c r="I23" s="5" t="s">
        <v>36</v>
      </c>
      <c r="J23" s="8">
        <v>900000</v>
      </c>
      <c r="K23" s="6" t="s">
        <v>60</v>
      </c>
    </row>
    <row r="24" spans="1:11" x14ac:dyDescent="0.2">
      <c r="A24" s="1">
        <v>75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6021</v>
      </c>
      <c r="H24" s="5" t="s">
        <v>60</v>
      </c>
      <c r="I24" s="5" t="s">
        <v>37</v>
      </c>
      <c r="J24" s="8">
        <v>2300000</v>
      </c>
      <c r="K24" s="6" t="s">
        <v>60</v>
      </c>
    </row>
    <row r="25" spans="1:11" x14ac:dyDescent="0.2">
      <c r="A25" s="1">
        <v>75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6170</v>
      </c>
      <c r="H25" s="5">
        <v>1</v>
      </c>
      <c r="I25" s="5" t="s">
        <v>38</v>
      </c>
      <c r="J25" s="8">
        <v>195000</v>
      </c>
      <c r="K25" s="6" t="s">
        <v>60</v>
      </c>
    </row>
    <row r="26" spans="1:11" x14ac:dyDescent="0.2">
      <c r="A26" s="1">
        <v>75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6170</v>
      </c>
      <c r="H26" s="5">
        <v>2</v>
      </c>
      <c r="I26" s="5" t="s">
        <v>39</v>
      </c>
      <c r="J26" s="8">
        <v>3834740</v>
      </c>
      <c r="K26" s="6" t="s">
        <v>60</v>
      </c>
    </row>
    <row r="27" spans="1:11" x14ac:dyDescent="0.2">
      <c r="A27" s="1">
        <v>75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6170</v>
      </c>
      <c r="H27" s="5">
        <v>3</v>
      </c>
      <c r="I27" s="5" t="s">
        <v>40</v>
      </c>
      <c r="J27" s="8">
        <v>20086789</v>
      </c>
      <c r="K27" s="6" t="s">
        <v>60</v>
      </c>
    </row>
    <row r="28" spans="1:11" x14ac:dyDescent="0.2">
      <c r="A28" s="1">
        <v>75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6170</v>
      </c>
      <c r="H28" s="5">
        <v>4</v>
      </c>
      <c r="I28" s="5" t="s">
        <v>41</v>
      </c>
      <c r="J28" s="8">
        <v>20671427</v>
      </c>
      <c r="K28" s="6" t="s">
        <v>42</v>
      </c>
    </row>
    <row r="29" spans="1:11" x14ac:dyDescent="0.2">
      <c r="A29" s="10">
        <v>75</v>
      </c>
      <c r="B29" s="10" t="s">
        <v>60</v>
      </c>
      <c r="C29" s="10" t="s">
        <v>17</v>
      </c>
      <c r="D29" s="10" t="s">
        <v>18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43</v>
      </c>
      <c r="J29" s="12">
        <f>IF(SUM(J16:J18)=SUM(J20:J28),SUM(J20:J28), "ERROR: Line 1920 &lt;&gt; Line 6190")</f>
        <v>222929823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ht="331.5" x14ac:dyDescent="0.2">
      <c r="A11" s="14" t="s">
        <v>47</v>
      </c>
      <c r="B11" s="15" t="s">
        <v>48</v>
      </c>
    </row>
    <row r="12" spans="1:2" ht="38.2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2023-09-26T15:33:30Z</dcterms:created>
  <dcterms:modified xsi:type="dcterms:W3CDTF">2023-09-26T19:33:31Z</dcterms:modified>
</cp:coreProperties>
</file>