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<sst xmlns="http://schemas.openxmlformats.org/spreadsheetml/2006/main" count="237" uniqueCount="52">
  <si>
    <t>FY 2023 Apportionment</t>
  </si>
  <si>
    <t>Funds provided by Public Law 117-180 and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</si>
  <si>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</si>
  <si>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</si>
  <si>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</si>
  <si>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</si>
  <si>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</si>
  <si>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</si>
  <si>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</si>
  <si>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</si>
  <si>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</si>
  <si>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</si>
  <si>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</si>
  <si>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</si>
  <si>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</si>
  <si>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</si>
  <si>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2023/2024</t>
  </si>
  <si>
    <t>1037</t>
  </si>
  <si>
    <t>IterNo</t>
  </si>
  <si>
    <t>Last Approved Apportionment: 2022-11-18</t>
  </si>
  <si>
    <t>RptCat</t>
  </si>
  <si>
    <t>NO</t>
  </si>
  <si>
    <t>Reporting Categories</t>
  </si>
  <si>
    <t>AdjAut</t>
  </si>
  <si>
    <t>Adjustment Authority provided</t>
  </si>
  <si>
    <t>BA: Disc: Appropriation - Base</t>
  </si>
  <si>
    <t>BA: Disc: Appropriation - Ukraine Supp (PL 117-180)</t>
  </si>
  <si>
    <t>BA: Disc: Appropriation - Ukraine Supp  (PL 117-328)</t>
  </si>
  <si>
    <t>BA: Disc: Appropriations precluded from obligation</t>
  </si>
  <si>
    <t>Total budgetary resources avail (disc. and mand.)</t>
  </si>
  <si>
    <t>Unallocated</t>
  </si>
  <si>
    <t>ESF Ukraine Emergency Funds (PL 117-180)</t>
  </si>
  <si>
    <t>ESF Ukraine Emergency Funds (PL 117-328)</t>
  </si>
  <si>
    <t>Total budgetary resources available</t>
  </si>
  <si>
    <t>A1, A2</t>
  </si>
  <si>
    <t>OMB Footnotes</t>
  </si>
  <si>
    <t>Footnotes for Apportioned Amounts</t>
  </si>
  <si>
    <t xml:space="preserve">A1 </t>
  </si>
  <si>
    <t>By the 20th of each month for fiscal year 2023, State/USAID shall submit an update on total obligations and announcements to the agreed-upon obligation tracker template. [Rationale: OMB requests additional information on programmatic spending for some or all of the apportioned funds.]</t>
  </si>
  <si>
    <t xml:space="preserve">A2 </t>
  </si>
  <si>
    <t>$10.047 billion provided by division M of Public Law 117-328 for ESF is available immediately, of which $9.9 billion is for budget support for Ukraine, $125 million is for critical energy needs, and $21.95 million is for cybersecurity support in Albania. The remaining $2.92 billion provided by division M of Public Law 117-328 for ESF is available for obligation five business days after OMB receives a spend plan, in a format similar to the spend plan submitted to OMB on June 1, 2022. If funding is required in excess of the $10.047 billion but before a spend plan is submitted to OMB, State/F may submit a reapportionment request by email which may be approved by OMB by email pursuant to OMB Circular A-11 Section 120.16.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</si>
  <si>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</si>
  <si>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</si>
  <si>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</si>
  <si>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</si>
  <si>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</si>
  <si>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</si>
  <si>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</si>
  <si>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2023-01-20 05:15 PM</t>
  </si>
  <si>
    <t xml:space="preserve">TAF(s) Included: </t>
  </si>
  <si>
    <t xml:space="preserve">72-1037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</si>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</sst>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72</v>
      </c>
      <c r="B13" s="1">
        <v>2023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72</v>
      </c>
      <c r="B14" s="1">
        <v>2023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72</v>
      </c>
      <c r="B15" s="1">
        <v>2023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72</v>
      </c>
      <c r="B16" s="1">
        <v>2023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1100</v>
      </c>
      <c r="H16" s="5">
        <v>1</v>
      </c>
      <c r="I16" s="5" t="s">
        <v>25</v>
      </c>
      <c r="J16" s="8">
        <v>4301301000</v>
      </c>
      <c r="K16" s="6" t="s">
        <v>51</v>
      </c>
    </row>
    <row r="17" spans="1:11" x14ac:dyDescent="0.2">
      <c r="A17" s="1">
        <v>72</v>
      </c>
      <c r="B17" s="1">
        <v>2023</v>
      </c>
      <c r="C17" s="1">
        <v>2024</v>
      </c>
      <c r="D17" s="1" t="s">
        <v>17</v>
      </c>
      <c r="E17" s="1" t="s">
        <v>51</v>
      </c>
      <c r="F17" s="1" t="s">
        <v>51</v>
      </c>
      <c r="G17" s="4">
        <v>1100</v>
      </c>
      <c r="H17" s="5">
        <v>2</v>
      </c>
      <c r="I17" s="5" t="s">
        <v>26</v>
      </c>
      <c r="J17" s="8">
        <v>4500000000</v>
      </c>
      <c r="K17" s="6" t="s">
        <v>51</v>
      </c>
    </row>
    <row r="18" spans="1:11" x14ac:dyDescent="0.2">
      <c r="A18" s="1">
        <v>72</v>
      </c>
      <c r="B18" s="1">
        <v>2023</v>
      </c>
      <c r="C18" s="1">
        <v>2024</v>
      </c>
      <c r="D18" s="1" t="s">
        <v>17</v>
      </c>
      <c r="E18" s="1" t="s">
        <v>51</v>
      </c>
      <c r="F18" s="1" t="s">
        <v>51</v>
      </c>
      <c r="G18" s="4">
        <v>1100</v>
      </c>
      <c r="H18" s="5">
        <v>3</v>
      </c>
      <c r="I18" s="5" t="s">
        <v>27</v>
      </c>
      <c r="J18" s="8">
        <v>12966500000</v>
      </c>
      <c r="K18" s="6" t="s">
        <v>51</v>
      </c>
    </row>
    <row r="19" spans="1:11" x14ac:dyDescent="0.2">
      <c r="A19" s="1">
        <v>72</v>
      </c>
      <c r="B19" s="1">
        <v>2023</v>
      </c>
      <c r="C19" s="1">
        <v>2024</v>
      </c>
      <c r="D19" s="1" t="s">
        <v>17</v>
      </c>
      <c r="E19" s="1" t="s">
        <v>51</v>
      </c>
      <c r="F19" s="1" t="s">
        <v>51</v>
      </c>
      <c r="G19" s="4">
        <v>1134</v>
      </c>
      <c r="H19" s="5" t="s">
        <v>51</v>
      </c>
      <c r="I19" s="5" t="s">
        <v>28</v>
      </c>
      <c r="J19" s="8"/>
      <c r="K19" s="6" t="s">
        <v>51</v>
      </c>
    </row>
    <row r="20" spans="1:11" x14ac:dyDescent="0.2">
      <c r="A20" s="10">
        <v>72</v>
      </c>
      <c r="B20" s="10">
        <v>2023</v>
      </c>
      <c r="C20" s="10">
        <v>2024</v>
      </c>
      <c r="D20" s="10" t="s">
        <v>17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29</v>
      </c>
      <c r="J20" s="12">
        <f>SUM(J16:J19)</f>
        <v>21767801000</v>
      </c>
      <c r="K20" s="13" t="s">
        <v>51</v>
      </c>
    </row>
    <row r="21" spans="1:11" x14ac:dyDescent="0.2">
      <c r="A21" s="1">
        <v>72</v>
      </c>
      <c r="B21" s="1">
        <v>2023</v>
      </c>
      <c r="C21" s="1">
        <v>2024</v>
      </c>
      <c r="D21" s="1" t="s">
        <v>17</v>
      </c>
      <c r="E21" s="1" t="s">
        <v>51</v>
      </c>
      <c r="F21" s="1" t="s">
        <v>51</v>
      </c>
      <c r="G21" s="4">
        <v>6011</v>
      </c>
      <c r="H21" s="5" t="s">
        <v>51</v>
      </c>
      <c r="I21" s="5" t="s">
        <v>30</v>
      </c>
      <c r="J21" s="8">
        <v>4301301000</v>
      </c>
      <c r="K21" s="6" t="s">
        <v>51</v>
      </c>
    </row>
    <row r="22" spans="1:11" x14ac:dyDescent="0.2">
      <c r="A22" s="1">
        <v>72</v>
      </c>
      <c r="B22" s="1">
        <v>2023</v>
      </c>
      <c r="C22" s="1">
        <v>2024</v>
      </c>
      <c r="D22" s="1" t="s">
        <v>17</v>
      </c>
      <c r="E22" s="1" t="s">
        <v>51</v>
      </c>
      <c r="F22" s="1" t="s">
        <v>51</v>
      </c>
      <c r="G22" s="4">
        <v>6012</v>
      </c>
      <c r="H22" s="5" t="s">
        <v>51</v>
      </c>
      <c r="I22" s="5" t="s">
        <v>31</v>
      </c>
      <c r="J22" s="8">
        <v>4500000000</v>
      </c>
      <c r="K22" s="6" t="s">
        <v>51</v>
      </c>
    </row>
    <row r="23" spans="1:11" x14ac:dyDescent="0.2">
      <c r="A23" s="1">
        <v>72</v>
      </c>
      <c r="B23" s="1">
        <v>2023</v>
      </c>
      <c r="C23" s="1">
        <v>2024</v>
      </c>
      <c r="D23" s="1" t="s">
        <v>17</v>
      </c>
      <c r="E23" s="1" t="s">
        <v>51</v>
      </c>
      <c r="F23" s="1" t="s">
        <v>51</v>
      </c>
      <c r="G23" s="4">
        <v>6013</v>
      </c>
      <c r="H23" s="5" t="s">
        <v>51</v>
      </c>
      <c r="I23" s="5" t="s">
        <v>32</v>
      </c>
      <c r="J23" s="8">
        <v>12966500000</v>
      </c>
      <c r="K23" s="6" t="s">
        <v>51</v>
      </c>
    </row>
    <row r="24" spans="1:11" ht="25.5" x14ac:dyDescent="0.2">
      <c r="A24" s="10">
        <v>72</v>
      </c>
      <c r="B24" s="10">
        <v>2023</v>
      </c>
      <c r="C24" s="10">
        <v>2024</v>
      </c>
      <c r="D24" s="10" t="s">
        <v>17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33</v>
      </c>
      <c r="J24" s="12">
        <f>IF(SUM(J16:J19)=SUM(J21:J23),SUM(J21:J23), "ERROR: Line 1920 &lt;&gt; Line 6190")</f>
        <v>21767801000</v>
      </c>
      <c r="K24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ht="38.25" x14ac:dyDescent="0.2">
      <c r="A8" s="14" t="s">
        <v>37</v>
      </c>
      <c r="B8" s="15" t="s">
        <v>38</v>
      </c>
    </row>
    <row r="9" spans="1:2" ht="102" x14ac:dyDescent="0.2">
      <c r="A9" s="14" t="s">
        <v>39</v>
      </c>
      <c r="B9" s="15" t="s">
        <v>40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16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2023-01-20T17:15:57Z</dcterms:created>
  <dcterms:modified xsi:type="dcterms:W3CDTF">2023-01-20T22:15:58Z</dcterms:modified>
</cp:coreProperties>
</file>