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<sst xmlns="http://schemas.openxmlformats.org/spreadsheetml/2006/main" count="237" uniqueCount="52">
  <si>
    <t>FY 2023 Apportionment</t>
  </si>
  <si>
    <t>Funds provided by Public Law 117-180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</si>
  <si>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</si>
  <si>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</si>
  <si>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</si>
  <si>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</si>
  <si>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</si>
  <si>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</si>
  <si>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</si>
  <si>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</si>
  <si>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</si>
  <si>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</si>
  <si>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</si>
  <si>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</si>
  <si>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</si>
  <si>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</si>
  <si>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2023/2024</t>
  </si>
  <si>
    <t>1037</t>
  </si>
  <si>
    <t>IterNo</t>
  </si>
  <si>
    <t>Last Approved Apportionment: 2022-11-18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</si>
  <si>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</si>
  <si>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</si>
  <si>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</si>
  <si>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</si>
  <si>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</si>
  <si>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</si>
  <si>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BA: Disc: Appropriation - Ukraine Supp (PL 117-180)</t>
  </si>
  <si>
    <t>BA: Disc: Appropriation - Ukraine Supp  (PL 117-328)</t>
  </si>
  <si>
    <t>BA: Disc: Appropriations precluded from obligation</t>
  </si>
  <si>
    <t>Total budgetary resources avail (disc. and mand.)</t>
  </si>
  <si>
    <t>Unallocated</t>
  </si>
  <si>
    <t>ESF Ukraine Emergency Funds (PL 117-180)</t>
  </si>
  <si>
    <t>ESF Ukraine Emergency Funds (PL 117-328)</t>
  </si>
  <si>
    <t>Total budgetary resources available</t>
  </si>
  <si>
    <t>A1, A2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</si>
  <si>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</si>
  <si>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</si>
  <si>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</si>
  <si>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and announcements to the agreed-upon obligation tracker template. [Rationale: OMB requests additional information on programmatic spending for some or all of the apportioned funds.]</t>
  </si>
  <si>
    <t xml:space="preserve">A2 </t>
  </si>
  <si>
    <t>$10.047 billion provided by division M of Public Law 117-328 for ESF is available immediately, of which $9.9 billion is for budget support for Ukraine, $125 million is for critical energy needs, and $21.95 million is for cybersecurity support in Albania. The remaining $2.92 billion provided by division M of Public Law 117-328 for ESF is available for obligation five business days after OMB receives a spend plan, in a format similar to the spend plan submitted to OMB on June 1, 2022. If funding is required in excess of the $10.047 billion but before a spend plan is submitted to OMB, State/F may submit a reapportionment request by email which may be approved by OMB by email pursuant to OMB Circular A-11 Section 120.16.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</si>
  <si>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</si>
  <si>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</si>
  <si>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</si>
  <si>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</si>
  <si>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</si>
  <si>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</si>
  <si>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</si>
  <si>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05:15 PM</t>
  </si>
  <si>
    <t xml:space="preserve">TAF(s) Included: </t>
  </si>
  <si>
    <t xml:space="preserve">72-1037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</si>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</sst>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72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72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72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72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1100</v>
      </c>
      <c r="H16" s="5">
        <v>1</v>
      </c>
      <c r="I16" s="5" t="s">
        <v>25</v>
      </c>
      <c r="J16" s="8">
        <v>4301301000</v>
      </c>
      <c r="K16" s="6" t="s">
        <v>51</v>
      </c>
    </row>
    <row r="17" spans="1:11" x14ac:dyDescent="0.2">
      <c r="A17" s="1">
        <v>72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1100</v>
      </c>
      <c r="H17" s="5">
        <v>2</v>
      </c>
      <c r="I17" s="5" t="s">
        <v>26</v>
      </c>
      <c r="J17" s="8">
        <v>4500000000</v>
      </c>
      <c r="K17" s="6" t="s">
        <v>51</v>
      </c>
    </row>
    <row r="18" spans="1:11" x14ac:dyDescent="0.2">
      <c r="A18" s="1">
        <v>72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1100</v>
      </c>
      <c r="H18" s="5">
        <v>3</v>
      </c>
      <c r="I18" s="5" t="s">
        <v>27</v>
      </c>
      <c r="J18" s="8">
        <v>12966500000</v>
      </c>
      <c r="K18" s="6" t="s">
        <v>51</v>
      </c>
    </row>
    <row r="19" spans="1:11" x14ac:dyDescent="0.2">
      <c r="A19" s="1">
        <v>72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1134</v>
      </c>
      <c r="H19" s="5" t="s">
        <v>51</v>
      </c>
      <c r="I19" s="5" t="s">
        <v>28</v>
      </c>
      <c r="J19" s="8"/>
      <c r="K19" s="6" t="s">
        <v>51</v>
      </c>
    </row>
    <row r="20" spans="1:11" x14ac:dyDescent="0.2">
      <c r="A20" s="10">
        <v>72</v>
      </c>
      <c r="B20" s="10">
        <v>2023</v>
      </c>
      <c r="C20" s="10">
        <v>2024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29</v>
      </c>
      <c r="J20" s="12">
        <f>SUM(J16:J19)</f>
        <v>21767801000</v>
      </c>
      <c r="K20" s="13" t="s">
        <v>51</v>
      </c>
    </row>
    <row r="21" spans="1:11" x14ac:dyDescent="0.2">
      <c r="A21" s="1">
        <v>72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30</v>
      </c>
      <c r="J21" s="8">
        <v>4301301000</v>
      </c>
      <c r="K21" s="6" t="s">
        <v>51</v>
      </c>
    </row>
    <row r="22" spans="1:11" x14ac:dyDescent="0.2">
      <c r="A22" s="1">
        <v>72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31</v>
      </c>
      <c r="J22" s="8">
        <v>4500000000</v>
      </c>
      <c r="K22" s="6" t="s">
        <v>51</v>
      </c>
    </row>
    <row r="23" spans="1:11" x14ac:dyDescent="0.2">
      <c r="A23" s="1">
        <v>72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32</v>
      </c>
      <c r="J23" s="8">
        <v>12966500000</v>
      </c>
      <c r="K23" s="6" t="s">
        <v>51</v>
      </c>
    </row>
    <row r="24" spans="1:11" ht="25.5" x14ac:dyDescent="0.2">
      <c r="A24" s="10">
        <v>72</v>
      </c>
      <c r="B24" s="10">
        <v>2023</v>
      </c>
      <c r="C24" s="10">
        <v>2024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33</v>
      </c>
      <c r="J24" s="12">
        <f>IF(SUM(J16:J19)=SUM(J21:J23),SUM(J21:J23), "ERROR: Line 1920 &lt;&gt; Line 6190")</f>
        <v>21767801000</v>
      </c>
      <c r="K24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ht="102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2023-01-20T17:15:57Z</dcterms:created>
  <dcterms:modified xsi:type="dcterms:W3CDTF">2023-01-20T22:15:58Z</dcterms:modified>
</cp:coreProperties>
</file>