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2" i="1"/>
  <c r="J22" i="1"/>
  <c r="J18" i="1"/>
</calcChain>
</file>

<file path=xl/sharedStrings.xml><?xml version="1.0" encoding="utf-8"?>
<sst xmlns="http://schemas.openxmlformats.org/spreadsheetml/2006/main" count="368" uniqueCount="53">
  <si>
    <t>FY 2023 Apportionment</t>
  </si>
  <si>
    <t>Funds provided by Public Law (Credit Reform Act of 1990, Reestimate (2 USC  661))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</si>
  <si>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</si>
  <si>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</si>
  <si>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</si>
  <si>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</si>
  <si>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</si>
  <si>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</si>
  <si>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</si>
  <si>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</si>
  <si>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</si>
  <si>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</si>
  <si>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</si>
  <si>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</si>
  <si>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</si>
  <si>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Loan Guarantees to Israel Financing Account (184-15-4119)</t>
  </si>
  <si>
    <t>TAFS: 72-4119 /X</t>
  </si>
  <si>
    <t>X</t>
  </si>
  <si>
    <t>4119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</si>
  <si>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</si>
  <si>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</si>
  <si>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</si>
  <si>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</si>
  <si>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</si>
  <si>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</si>
  <si>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</si>
  <si>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</si>
  <si>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</si>
  <si>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ME</t>
  </si>
  <si>
    <t>Mandatory - Estimated - Unob Bal: Brought forward, October 1</t>
  </si>
  <si>
    <t>Total budgetary resources avail (disc. and mand.)</t>
  </si>
  <si>
    <t>Guaranteed Loan Default Claim Payments</t>
  </si>
  <si>
    <t>Downward reestimate of subsidy</t>
  </si>
  <si>
    <t>Budgetary Resources: Unappor bal, revolving fnd</t>
  </si>
  <si>
    <t>Total budgetary resources available</t>
  </si>
  <si>
    <t>Account: MENA Loan Guarantee Financing Account (184-15-4493)</t>
  </si>
  <si>
    <t>TAFS: 72-4493 /X</t>
  </si>
  <si>
    <t>4493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</si>
  <si>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</si>
  <si>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</si>
  <si>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</si>
  <si>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</si>
  <si>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</si>
  <si>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</si>
  <si>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</si>
  <si>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</si>
  <si>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</si>
  <si>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2023-08-01 02:40 PM</t>
  </si>
  <si>
    <t xml:space="preserve">TAF(s) Included: </t>
  </si>
  <si>
    <t>72-4119 \X (Loan Guarantees to Israel Financing Account)</t>
  </si>
  <si>
    <t xml:space="preserve"> </t>
  </si>
  <si>
    <t>72-4493 \X (MENA Loan Guarantee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</si>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</sst>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72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72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72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966046235</v>
      </c>
      <c r="K16" s="6" t="s">
        <v>52</v>
      </c>
    </row>
    <row r="17" spans="1:11" x14ac:dyDescent="0.2">
      <c r="A17" s="1">
        <v>72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0">
        <v>72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966046235</v>
      </c>
      <c r="K18" s="13" t="s">
        <v>52</v>
      </c>
    </row>
    <row r="19" spans="1:11" x14ac:dyDescent="0.2">
      <c r="A19" s="1">
        <v>72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31</v>
      </c>
      <c r="J19" s="8">
        <v>124702221</v>
      </c>
      <c r="K19" s="6" t="s">
        <v>52</v>
      </c>
    </row>
    <row r="20" spans="1:11" x14ac:dyDescent="0.2">
      <c r="A20" s="1">
        <v>72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6014</v>
      </c>
      <c r="H20" s="5" t="s">
        <v>52</v>
      </c>
      <c r="I20" s="5" t="s">
        <v>32</v>
      </c>
      <c r="J20" s="8">
        <v>150501828</v>
      </c>
      <c r="K20" s="6" t="s">
        <v>52</v>
      </c>
    </row>
    <row r="21" spans="1:11" x14ac:dyDescent="0.2">
      <c r="A21" s="1">
        <v>72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6182</v>
      </c>
      <c r="H21" s="5" t="s">
        <v>52</v>
      </c>
      <c r="I21" s="5" t="s">
        <v>33</v>
      </c>
      <c r="J21" s="8">
        <v>690842186</v>
      </c>
      <c r="K21" s="6" t="s">
        <v>52</v>
      </c>
    </row>
    <row r="22" spans="1:11" x14ac:dyDescent="0.2">
      <c r="A22" s="10">
        <v>72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34</v>
      </c>
      <c r="J22" s="12">
        <f>IF(SUM(J16:J17)=SUM(J19:J21),SUM(J19:J21), "ERROR: Line 1920 &lt;&gt; Line 6190")</f>
        <v>966046235</v>
      </c>
      <c r="K22" s="13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 t="s">
        <v>52</v>
      </c>
      <c r="B24" s="1" t="s">
        <v>52</v>
      </c>
      <c r="C24" s="1" t="s">
        <v>52</v>
      </c>
      <c r="D24" s="1" t="s">
        <v>52</v>
      </c>
      <c r="E24" s="1" t="s">
        <v>52</v>
      </c>
      <c r="F24" s="1" t="s">
        <v>52</v>
      </c>
      <c r="G24" s="4" t="s">
        <v>52</v>
      </c>
      <c r="H24" s="5" t="s">
        <v>52</v>
      </c>
      <c r="I24" s="7" t="s">
        <v>35</v>
      </c>
      <c r="J24" s="8"/>
      <c r="K24" s="6" t="s">
        <v>52</v>
      </c>
    </row>
    <row r="25" spans="1:11" x14ac:dyDescent="0.2">
      <c r="A25" s="1" t="s">
        <v>52</v>
      </c>
      <c r="B25" s="1" t="s">
        <v>52</v>
      </c>
      <c r="C25" s="1" t="s">
        <v>52</v>
      </c>
      <c r="D25" s="1" t="s">
        <v>52</v>
      </c>
      <c r="E25" s="1" t="s">
        <v>52</v>
      </c>
      <c r="F25" s="1" t="s">
        <v>52</v>
      </c>
      <c r="G25" s="4" t="s">
        <v>52</v>
      </c>
      <c r="H25" s="5" t="s">
        <v>52</v>
      </c>
      <c r="I25" s="7" t="s">
        <v>36</v>
      </c>
      <c r="J25" s="8"/>
      <c r="K25" s="6" t="s">
        <v>52</v>
      </c>
    </row>
    <row r="26" spans="1:11" x14ac:dyDescent="0.2">
      <c r="A26" s="1" t="s">
        <v>52</v>
      </c>
      <c r="B26" s="1" t="s">
        <v>52</v>
      </c>
      <c r="C26" s="1" t="s">
        <v>52</v>
      </c>
      <c r="D26" s="1" t="s">
        <v>52</v>
      </c>
      <c r="E26" s="1" t="s">
        <v>52</v>
      </c>
      <c r="F26" s="1" t="s">
        <v>52</v>
      </c>
      <c r="G26" s="4" t="s">
        <v>52</v>
      </c>
      <c r="H26" s="5" t="s">
        <v>52</v>
      </c>
      <c r="I26" s="5" t="s">
        <v>52</v>
      </c>
      <c r="J26" s="8"/>
      <c r="K26" s="6" t="s">
        <v>52</v>
      </c>
    </row>
    <row r="27" spans="1:11" x14ac:dyDescent="0.2">
      <c r="A27" s="1">
        <v>72</v>
      </c>
      <c r="B27" s="1" t="s">
        <v>52</v>
      </c>
      <c r="C27" s="1" t="s">
        <v>17</v>
      </c>
      <c r="D27" s="1" t="s">
        <v>37</v>
      </c>
      <c r="E27" s="1" t="s">
        <v>52</v>
      </c>
      <c r="F27" s="1" t="s">
        <v>52</v>
      </c>
      <c r="G27" s="4" t="s">
        <v>19</v>
      </c>
      <c r="H27" s="5">
        <v>2</v>
      </c>
      <c r="I27" s="5" t="s">
        <v>20</v>
      </c>
      <c r="J27" s="8"/>
      <c r="K27" s="6" t="s">
        <v>52</v>
      </c>
    </row>
    <row r="28" spans="1:11" x14ac:dyDescent="0.2">
      <c r="A28" s="1">
        <v>72</v>
      </c>
      <c r="B28" s="1" t="s">
        <v>52</v>
      </c>
      <c r="C28" s="1" t="s">
        <v>17</v>
      </c>
      <c r="D28" s="1" t="s">
        <v>37</v>
      </c>
      <c r="E28" s="1" t="s">
        <v>52</v>
      </c>
      <c r="F28" s="1" t="s">
        <v>52</v>
      </c>
      <c r="G28" s="4" t="s">
        <v>21</v>
      </c>
      <c r="H28" s="5" t="s">
        <v>22</v>
      </c>
      <c r="I28" s="5" t="s">
        <v>23</v>
      </c>
      <c r="J28" s="8"/>
      <c r="K28" s="6" t="s">
        <v>52</v>
      </c>
    </row>
    <row r="29" spans="1:11" x14ac:dyDescent="0.2">
      <c r="A29" s="1">
        <v>72</v>
      </c>
      <c r="B29" s="1" t="s">
        <v>52</v>
      </c>
      <c r="C29" s="1" t="s">
        <v>17</v>
      </c>
      <c r="D29" s="1" t="s">
        <v>37</v>
      </c>
      <c r="E29" s="1" t="s">
        <v>52</v>
      </c>
      <c r="F29" s="1" t="s">
        <v>52</v>
      </c>
      <c r="G29" s="4" t="s">
        <v>24</v>
      </c>
      <c r="H29" s="5" t="s">
        <v>22</v>
      </c>
      <c r="I29" s="5" t="s">
        <v>25</v>
      </c>
      <c r="J29" s="8"/>
      <c r="K29" s="6" t="s">
        <v>52</v>
      </c>
    </row>
    <row r="30" spans="1:11" x14ac:dyDescent="0.2">
      <c r="A30" s="1">
        <v>72</v>
      </c>
      <c r="B30" s="1" t="s">
        <v>52</v>
      </c>
      <c r="C30" s="1" t="s">
        <v>17</v>
      </c>
      <c r="D30" s="1" t="s">
        <v>37</v>
      </c>
      <c r="E30" s="1" t="s">
        <v>52</v>
      </c>
      <c r="F30" s="1" t="s">
        <v>52</v>
      </c>
      <c r="G30" s="4">
        <v>1000</v>
      </c>
      <c r="H30" s="5" t="s">
        <v>26</v>
      </c>
      <c r="I30" s="5" t="s">
        <v>27</v>
      </c>
      <c r="J30" s="8">
        <v>625467546</v>
      </c>
      <c r="K30" s="6" t="s">
        <v>52</v>
      </c>
    </row>
    <row r="31" spans="1:11" x14ac:dyDescent="0.2">
      <c r="A31" s="1">
        <v>72</v>
      </c>
      <c r="B31" s="1" t="s">
        <v>52</v>
      </c>
      <c r="C31" s="1" t="s">
        <v>17</v>
      </c>
      <c r="D31" s="1" t="s">
        <v>37</v>
      </c>
      <c r="E31" s="1" t="s">
        <v>52</v>
      </c>
      <c r="F31" s="1" t="s">
        <v>52</v>
      </c>
      <c r="G31" s="4">
        <v>1000</v>
      </c>
      <c r="H31" s="5" t="s">
        <v>28</v>
      </c>
      <c r="I31" s="5" t="s">
        <v>29</v>
      </c>
      <c r="J31" s="8"/>
      <c r="K31" s="6" t="s">
        <v>52</v>
      </c>
    </row>
    <row r="32" spans="1:11" x14ac:dyDescent="0.2">
      <c r="A32" s="10">
        <v>72</v>
      </c>
      <c r="B32" s="10" t="s">
        <v>52</v>
      </c>
      <c r="C32" s="10" t="s">
        <v>17</v>
      </c>
      <c r="D32" s="10" t="s">
        <v>37</v>
      </c>
      <c r="E32" s="10" t="s">
        <v>52</v>
      </c>
      <c r="F32" s="10" t="s">
        <v>52</v>
      </c>
      <c r="G32" s="11">
        <v>1920</v>
      </c>
      <c r="H32" s="11" t="s">
        <v>52</v>
      </c>
      <c r="I32" s="11" t="s">
        <v>30</v>
      </c>
      <c r="J32" s="12">
        <f>SUM(J30:J31)</f>
        <v>625467546</v>
      </c>
      <c r="K32" s="13" t="s">
        <v>52</v>
      </c>
    </row>
    <row r="33" spans="1:11" x14ac:dyDescent="0.2">
      <c r="A33" s="1">
        <v>72</v>
      </c>
      <c r="B33" s="1" t="s">
        <v>52</v>
      </c>
      <c r="C33" s="1" t="s">
        <v>17</v>
      </c>
      <c r="D33" s="1" t="s">
        <v>37</v>
      </c>
      <c r="E33" s="1" t="s">
        <v>52</v>
      </c>
      <c r="F33" s="1" t="s">
        <v>52</v>
      </c>
      <c r="G33" s="4">
        <v>6011</v>
      </c>
      <c r="H33" s="5" t="s">
        <v>52</v>
      </c>
      <c r="I33" s="5" t="s">
        <v>31</v>
      </c>
      <c r="J33" s="8">
        <v>7500000</v>
      </c>
      <c r="K33" s="6" t="s">
        <v>52</v>
      </c>
    </row>
    <row r="34" spans="1:11" x14ac:dyDescent="0.2">
      <c r="A34" s="1">
        <v>72</v>
      </c>
      <c r="B34" s="1" t="s">
        <v>52</v>
      </c>
      <c r="C34" s="1" t="s">
        <v>17</v>
      </c>
      <c r="D34" s="1" t="s">
        <v>37</v>
      </c>
      <c r="E34" s="1" t="s">
        <v>52</v>
      </c>
      <c r="F34" s="1" t="s">
        <v>52</v>
      </c>
      <c r="G34" s="4">
        <v>6014</v>
      </c>
      <c r="H34" s="5" t="s">
        <v>52</v>
      </c>
      <c r="I34" s="5" t="s">
        <v>32</v>
      </c>
      <c r="J34" s="8">
        <v>484252746</v>
      </c>
      <c r="K34" s="6" t="s">
        <v>52</v>
      </c>
    </row>
    <row r="35" spans="1:11" x14ac:dyDescent="0.2">
      <c r="A35" s="1">
        <v>72</v>
      </c>
      <c r="B35" s="1" t="s">
        <v>52</v>
      </c>
      <c r="C35" s="1" t="s">
        <v>17</v>
      </c>
      <c r="D35" s="1" t="s">
        <v>37</v>
      </c>
      <c r="E35" s="1" t="s">
        <v>52</v>
      </c>
      <c r="F35" s="1" t="s">
        <v>52</v>
      </c>
      <c r="G35" s="4">
        <v>6182</v>
      </c>
      <c r="H35" s="5" t="s">
        <v>52</v>
      </c>
      <c r="I35" s="5" t="s">
        <v>33</v>
      </c>
      <c r="J35" s="8">
        <v>133714800</v>
      </c>
      <c r="K35" s="6" t="s">
        <v>52</v>
      </c>
    </row>
    <row r="36" spans="1:11" x14ac:dyDescent="0.2">
      <c r="A36" s="10">
        <v>72</v>
      </c>
      <c r="B36" s="10" t="s">
        <v>52</v>
      </c>
      <c r="C36" s="10" t="s">
        <v>17</v>
      </c>
      <c r="D36" s="10" t="s">
        <v>37</v>
      </c>
      <c r="E36" s="10" t="s">
        <v>52</v>
      </c>
      <c r="F36" s="10" t="s">
        <v>52</v>
      </c>
      <c r="G36" s="11">
        <v>6190</v>
      </c>
      <c r="H36" s="11" t="s">
        <v>52</v>
      </c>
      <c r="I36" s="11" t="s">
        <v>34</v>
      </c>
      <c r="J36" s="12">
        <f>IF(SUM(J30:J31)=SUM(J33:J35),SUM(J33:J35), "ERROR: Line 1920 &lt;&gt; Line 6190")</f>
        <v>625467546</v>
      </c>
      <c r="K3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41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52</v>
      </c>
      <c r="B5" s="16" t="s">
        <v>45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2023-08-01T14:41:13Z</dcterms:created>
  <dcterms:modified xsi:type="dcterms:W3CDTF">2023-08-01T18:41:13Z</dcterms:modified>
</cp:coreProperties>
</file>