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<sst xmlns="http://schemas.openxmlformats.org/spreadsheetml/2006/main" count="278" uniqueCount="67">
  <si>
    <t>FY 2023 Apportionment</t>
  </si>
  <si>
    <t>Funds provided by Public Law 117-169</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</si>
  <si>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</si>
  <si>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</si>
  <si>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</si>
  <si>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</si>
  <si>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</si>
  <si>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</si>
  <si>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</si>
  <si>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</si>
  <si>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</si>
  <si>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</si>
  <si>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</si>
  <si>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</si>
  <si>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</si>
  <si>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Direct Loan Financin (020-00-4372)</t>
  </si>
  <si>
    <t>Treas Account: Water Infrastructure Finance &amp; Innovation Direct Loan Financing</t>
  </si>
  <si>
    <t>TAFS: 68-4372 /X</t>
  </si>
  <si>
    <t>X</t>
  </si>
  <si>
    <t>4372</t>
  </si>
  <si>
    <t>IterNo</t>
  </si>
  <si>
    <t>Last Approved Apportionment: 2022-11-09</t>
  </si>
  <si>
    <t>RptCat</t>
  </si>
  <si>
    <t>NO</t>
  </si>
  <si>
    <t>Reporting Categories</t>
  </si>
  <si>
    <t>AdjAut</t>
  </si>
  <si>
    <t>Adjustment Authority provided</t>
  </si>
  <si>
    <t>BA: Mand: Borrowing authority</t>
  </si>
  <si>
    <t>B1, B2, B3, B4, B5,</t>
  </si>
  <si>
    <t>BA: Mand: Spending auth:Antic colls, reimbs, other</t>
  </si>
  <si>
    <t>Total budgetary resources avail (disc. and mand.)</t>
  </si>
  <si>
    <t>Project: Future Direct Loans</t>
  </si>
  <si>
    <t>A1</t>
  </si>
  <si>
    <t>Estimated Interest paid to Treasury</t>
  </si>
  <si>
    <t>Santa Clara Valley Water District - Safe and Clean</t>
  </si>
  <si>
    <t>City of Chattanooga</t>
  </si>
  <si>
    <t>Total budgetary resources available</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</si>
  <si>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</si>
  <si>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</si>
  <si>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</si>
  <si>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</si>
  <si>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  Rationale: Footnote specifies when the funds are available for obligation pursuant to legal authority.</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</si>
  <si>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</si>
  <si>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 Rationale: An agency spend plan or other documentation is necessary to better understand how the agency intends to obligate some or all of the apportioned funds.</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</si>
  <si>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</si>
  <si>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</si>
  <si>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P.L.117-103 provided a loan limit of $12,500,000,000 for FY 2022. The cumulative loan limit for WIFIA is $53,569,000,000 for FY 2017, FY 2018, FY 2019, FY 2020, FY 2021 and FY 2022.</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</si>
  <si>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</si>
  <si>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</si>
  <si>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</si>
  <si>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$424,241,220 supports Miami Dade County North District and Central District Wastewater Treatment Plant Ocean Outfall Legislation Projects with a subsidy rate of 2.08 percent and a subsidy cost of $8,824,217; and $476,581,587 supports the Hampton Roads Sanitary District SWIFT Tranche II with a subsidy rate of 1.19% and a subsidy cost of $5,671,321.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</si>
  <si>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</si>
  <si>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$87,465,000 supports the City of Joliet Master Agreement - Alternative Water Supply Program - Phase 1 with a subsidy rate of 0.94 percent with a subsidy cost of $822,171; $220,989,947 supports the City of Joliet Master Agreement - Alternative Water Supply Program - Phase 2 with a subsidy rate of 0.87 percent with a subsidy cost of $1,922,613; $34,078,873 supports the City of Gresham with a subsidy of 0.44 percent with a subsidy cost of $149,947; $21,584,500 supports the City of Englewood - Sewer with a subsidy rate of 0.42 percent with a subsidy cost of $90,655; $38,416,490 supports the City of Englewood - Water with a subsidy rate of 0.43 percent with a subsidy cost of $165,191; $284,175,135 supports Dekalb County 2 with a subsidy rate of 0.38 percent with a subsidy cost of $1,079,866; $281,260,000 supports Johnson County with a subsidy rate of 0.30 percent with a subsidy cost of $843,780; $75,000,000 supports Howard County with a subsidy rate of 0.25 percent with a subsidy cost of $187,500; $78,244,922 supports the City of Oceanside - Sewer with a subsidy rate of 0.32 percent with a subsidy cost of $250,384; $441,169,005 supports the Los Angeles County Sanitation Districts with a subsidy rate of 0.28 percent with a subsidy cost of $1,235,273; $48,265,202 supports the City of Oxnard with a subsidy rate of 0.89 percent with a subsidy cost of $429,560; $52,049,683 supports the City of Pflugerville with a subsidy rate of 0.49 percent with a subsidy cost of $255,043.45; $55,499,228 supports the Narragansett Bay Commission Loan 3 with a subsidy rate of 0.51 percent with a subsidy cost of $283,046.06; $225,110,226 supports the San Diego - Stormwater with a subsidy rate of 0.53 percent with a subsidy cost of $1,193,084.20; $18,972,800 supports the Helix Water District with a subsidy rate of 0.35 percent with a subsidy cost of $66,404.80; $315,000,000 supports the Metro Water Services - Nashville with a subsidy rate 0.39 percent with a subsidy cost of $1,228,500.00. The actual obligation of the loan to the City of Pflugerville will occur in FY 2023. No changes are required on the program account for these loan transactions only entries on the direct loan financing account.</t>
  </si>
  <si>
    <t xml:space="preserve">B5 </t>
  </si>
  <si>
    <t>During FY 2023, EPA was authorized to use these resources for the following loans: $41,327,580.00 supports Santa Clara Valley Water District's Safe, Clean Water and Natural Flood Protection Program Loan 1 with a subsidy rate of 0.55 percent and a subsidy cost of $227,301.69; $186,080,000.00 supports the City of Chattanooga with a subsidy rate of 1.24 percent and a subsidy cost of $2,307,392.00. No changes are required on the program account for these loan transactions, only entries on the direct loan financing account.</t>
  </si>
  <si>
    <t xml:space="preserve">B6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</si>
  <si>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</si>
  <si>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</si>
  <si>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</si>
  <si>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</si>
  <si>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</si>
  <si>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</si>
  <si>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</si>
  <si>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2022-11-23 08:18 PM</t>
  </si>
  <si>
    <t xml:space="preserve">TAF(s) Included: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</si>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</sst>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7" t="s">
        <v>17</v>
      </c>
      <c r="J12" s="8"/>
      <c r="K12" s="6" t="s">
        <v>66</v>
      </c>
    </row>
    <row r="13" spans="1:11" x14ac:dyDescent="0.2">
      <c r="A13" s="1" t="s">
        <v>66</v>
      </c>
      <c r="B13" s="1" t="s">
        <v>66</v>
      </c>
      <c r="C13" s="1" t="s">
        <v>66</v>
      </c>
      <c r="D13" s="1" t="s">
        <v>66</v>
      </c>
      <c r="E13" s="1" t="s">
        <v>66</v>
      </c>
      <c r="F13" s="1" t="s">
        <v>66</v>
      </c>
      <c r="G13" s="4" t="s">
        <v>66</v>
      </c>
      <c r="H13" s="5" t="s">
        <v>66</v>
      </c>
      <c r="I13" s="5" t="s">
        <v>66</v>
      </c>
      <c r="J13" s="8"/>
      <c r="K13" s="6" t="s">
        <v>66</v>
      </c>
    </row>
    <row r="14" spans="1:11" x14ac:dyDescent="0.2">
      <c r="A14" s="1">
        <v>68</v>
      </c>
      <c r="B14" s="1" t="s">
        <v>66</v>
      </c>
      <c r="C14" s="1" t="s">
        <v>18</v>
      </c>
      <c r="D14" s="1" t="s">
        <v>19</v>
      </c>
      <c r="E14" s="1" t="s">
        <v>66</v>
      </c>
      <c r="F14" s="1" t="s">
        <v>66</v>
      </c>
      <c r="G14" s="4" t="s">
        <v>20</v>
      </c>
      <c r="H14" s="5">
        <v>3</v>
      </c>
      <c r="I14" s="5" t="s">
        <v>21</v>
      </c>
      <c r="J14" s="8"/>
      <c r="K14" s="6" t="s">
        <v>66</v>
      </c>
    </row>
    <row r="15" spans="1:11" x14ac:dyDescent="0.2">
      <c r="A15" s="1">
        <v>68</v>
      </c>
      <c r="B15" s="1" t="s">
        <v>66</v>
      </c>
      <c r="C15" s="1" t="s">
        <v>18</v>
      </c>
      <c r="D15" s="1" t="s">
        <v>19</v>
      </c>
      <c r="E15" s="1" t="s">
        <v>66</v>
      </c>
      <c r="F15" s="1" t="s">
        <v>66</v>
      </c>
      <c r="G15" s="4" t="s">
        <v>22</v>
      </c>
      <c r="H15" s="5" t="s">
        <v>23</v>
      </c>
      <c r="I15" s="5" t="s">
        <v>24</v>
      </c>
      <c r="J15" s="8"/>
      <c r="K15" s="6" t="s">
        <v>66</v>
      </c>
    </row>
    <row r="16" spans="1:11" x14ac:dyDescent="0.2">
      <c r="A16" s="1">
        <v>68</v>
      </c>
      <c r="B16" s="1" t="s">
        <v>66</v>
      </c>
      <c r="C16" s="1" t="s">
        <v>18</v>
      </c>
      <c r="D16" s="1" t="s">
        <v>19</v>
      </c>
      <c r="E16" s="1" t="s">
        <v>66</v>
      </c>
      <c r="F16" s="1" t="s">
        <v>66</v>
      </c>
      <c r="G16" s="4" t="s">
        <v>25</v>
      </c>
      <c r="H16" s="5" t="s">
        <v>23</v>
      </c>
      <c r="I16" s="5" t="s">
        <v>26</v>
      </c>
      <c r="J16" s="8"/>
      <c r="K16" s="6" t="s">
        <v>66</v>
      </c>
    </row>
    <row r="17" spans="1:11" ht="63.75" x14ac:dyDescent="0.2">
      <c r="A17" s="1">
        <v>68</v>
      </c>
      <c r="B17" s="1" t="s">
        <v>66</v>
      </c>
      <c r="C17" s="1" t="s">
        <v>18</v>
      </c>
      <c r="D17" s="1" t="s">
        <v>19</v>
      </c>
      <c r="E17" s="1" t="s">
        <v>66</v>
      </c>
      <c r="F17" s="1" t="s">
        <v>66</v>
      </c>
      <c r="G17" s="4">
        <v>1400</v>
      </c>
      <c r="H17" s="5" t="s">
        <v>66</v>
      </c>
      <c r="I17" s="5" t="s">
        <v>27</v>
      </c>
      <c r="J17" s="8">
        <v>3000000000</v>
      </c>
      <c r="K17" s="6" t="s">
        <v>28</v>
      </c>
    </row>
    <row r="18" spans="1:11" ht="63.75" x14ac:dyDescent="0.2">
      <c r="A18" s="1">
        <v>68</v>
      </c>
      <c r="B18" s="1" t="s">
        <v>66</v>
      </c>
      <c r="C18" s="1" t="s">
        <v>18</v>
      </c>
      <c r="D18" s="1" t="s">
        <v>19</v>
      </c>
      <c r="E18" s="1" t="s">
        <v>66</v>
      </c>
      <c r="F18" s="1" t="s">
        <v>66</v>
      </c>
      <c r="G18" s="4">
        <v>1840</v>
      </c>
      <c r="H18" s="5" t="s">
        <v>66</v>
      </c>
      <c r="I18" s="5" t="s">
        <v>29</v>
      </c>
      <c r="J18" s="8">
        <v>80000000</v>
      </c>
      <c r="K18" s="6" t="s">
        <v>28</v>
      </c>
    </row>
    <row r="19" spans="1:11" x14ac:dyDescent="0.2">
      <c r="A19" s="10">
        <v>68</v>
      </c>
      <c r="B19" s="10" t="s">
        <v>66</v>
      </c>
      <c r="C19" s="10" t="s">
        <v>18</v>
      </c>
      <c r="D19" s="10" t="s">
        <v>19</v>
      </c>
      <c r="E19" s="10" t="s">
        <v>66</v>
      </c>
      <c r="F19" s="10" t="s">
        <v>66</v>
      </c>
      <c r="G19" s="11">
        <v>1920</v>
      </c>
      <c r="H19" s="11" t="s">
        <v>66</v>
      </c>
      <c r="I19" s="11" t="s">
        <v>30</v>
      </c>
      <c r="J19" s="12">
        <f>SUM(J17:J18)</f>
        <v>3080000000</v>
      </c>
      <c r="K19" s="13" t="s">
        <v>66</v>
      </c>
    </row>
    <row r="20" spans="1:11" x14ac:dyDescent="0.2">
      <c r="A20" s="1">
        <v>68</v>
      </c>
      <c r="B20" s="1" t="s">
        <v>66</v>
      </c>
      <c r="C20" s="1" t="s">
        <v>18</v>
      </c>
      <c r="D20" s="1" t="s">
        <v>19</v>
      </c>
      <c r="E20" s="1" t="s">
        <v>66</v>
      </c>
      <c r="F20" s="1" t="s">
        <v>66</v>
      </c>
      <c r="G20" s="4">
        <v>6011</v>
      </c>
      <c r="H20" s="5" t="s">
        <v>66</v>
      </c>
      <c r="I20" s="5" t="s">
        <v>31</v>
      </c>
      <c r="J20" s="8">
        <v>2792592420</v>
      </c>
      <c r="K20" s="6" t="s">
        <v>32</v>
      </c>
    </row>
    <row r="21" spans="1:11" x14ac:dyDescent="0.2">
      <c r="A21" s="1">
        <v>68</v>
      </c>
      <c r="B21" s="1" t="s">
        <v>66</v>
      </c>
      <c r="C21" s="1" t="s">
        <v>18</v>
      </c>
      <c r="D21" s="1" t="s">
        <v>19</v>
      </c>
      <c r="E21" s="1" t="s">
        <v>66</v>
      </c>
      <c r="F21" s="1" t="s">
        <v>66</v>
      </c>
      <c r="G21" s="4">
        <v>6012</v>
      </c>
      <c r="H21" s="5" t="s">
        <v>66</v>
      </c>
      <c r="I21" s="5" t="s">
        <v>33</v>
      </c>
      <c r="J21" s="8">
        <v>60000000</v>
      </c>
      <c r="K21" s="6" t="s">
        <v>66</v>
      </c>
    </row>
    <row r="22" spans="1:11" x14ac:dyDescent="0.2">
      <c r="A22" s="1">
        <v>68</v>
      </c>
      <c r="B22" s="1" t="s">
        <v>66</v>
      </c>
      <c r="C22" s="1" t="s">
        <v>18</v>
      </c>
      <c r="D22" s="1" t="s">
        <v>19</v>
      </c>
      <c r="E22" s="1" t="s">
        <v>66</v>
      </c>
      <c r="F22" s="1" t="s">
        <v>66</v>
      </c>
      <c r="G22" s="4">
        <v>6013</v>
      </c>
      <c r="H22" s="5" t="s">
        <v>66</v>
      </c>
      <c r="I22" s="5" t="s">
        <v>34</v>
      </c>
      <c r="J22" s="8">
        <v>41327580</v>
      </c>
      <c r="K22" s="6" t="s">
        <v>66</v>
      </c>
    </row>
    <row r="23" spans="1:11" x14ac:dyDescent="0.2">
      <c r="A23" s="1">
        <v>68</v>
      </c>
      <c r="B23" s="1" t="s">
        <v>66</v>
      </c>
      <c r="C23" s="1" t="s">
        <v>18</v>
      </c>
      <c r="D23" s="1" t="s">
        <v>19</v>
      </c>
      <c r="E23" s="1" t="s">
        <v>66</v>
      </c>
      <c r="F23" s="1" t="s">
        <v>66</v>
      </c>
      <c r="G23" s="4">
        <v>6014</v>
      </c>
      <c r="H23" s="5" t="s">
        <v>66</v>
      </c>
      <c r="I23" s="5" t="s">
        <v>35</v>
      </c>
      <c r="J23" s="8">
        <v>186080000</v>
      </c>
      <c r="K23" s="6" t="s">
        <v>66</v>
      </c>
    </row>
    <row r="24" spans="1:11" x14ac:dyDescent="0.2">
      <c r="A24" s="10">
        <v>68</v>
      </c>
      <c r="B24" s="10" t="s">
        <v>66</v>
      </c>
      <c r="C24" s="10" t="s">
        <v>18</v>
      </c>
      <c r="D24" s="10" t="s">
        <v>19</v>
      </c>
      <c r="E24" s="10" t="s">
        <v>66</v>
      </c>
      <c r="F24" s="10" t="s">
        <v>66</v>
      </c>
      <c r="G24" s="11">
        <v>6190</v>
      </c>
      <c r="H24" s="11" t="s">
        <v>66</v>
      </c>
      <c r="I24" s="11" t="s">
        <v>36</v>
      </c>
      <c r="J24" s="12">
        <f>IF(SUM(J17:J18)=SUM(J20:J23),SUM(J20:J23), "ERROR: Line 1920 &lt;&gt; Line 6190")</f>
        <v>3080000000</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38</v>
      </c>
    </row>
    <row r="4" spans="1:2" x14ac:dyDescent="0.2">
      <c r="A4" s="1" t="s">
        <v>66</v>
      </c>
      <c r="B4" s="9" t="s">
        <v>66</v>
      </c>
    </row>
    <row r="5" spans="1:2" x14ac:dyDescent="0.2">
      <c r="A5" s="1" t="s">
        <v>66</v>
      </c>
      <c r="B5" s="9" t="s">
        <v>66</v>
      </c>
    </row>
    <row r="6" spans="1:2" x14ac:dyDescent="0.2">
      <c r="A6" s="1" t="s">
        <v>66</v>
      </c>
      <c r="B6" s="16" t="s">
        <v>39</v>
      </c>
    </row>
    <row r="7" spans="1:2" x14ac:dyDescent="0.2">
      <c r="A7" s="1" t="s">
        <v>66</v>
      </c>
      <c r="B7" s="9" t="s">
        <v>66</v>
      </c>
    </row>
    <row r="8" spans="1:2" ht="63.75" x14ac:dyDescent="0.2">
      <c r="A8" s="14" t="s">
        <v>40</v>
      </c>
      <c r="B8" s="15" t="s">
        <v>41</v>
      </c>
    </row>
    <row r="9" spans="1:2" ht="51" x14ac:dyDescent="0.2">
      <c r="A9" s="14" t="s">
        <v>42</v>
      </c>
      <c r="B9" s="15" t="s">
        <v>43</v>
      </c>
    </row>
    <row r="10" spans="1:2" x14ac:dyDescent="0.2">
      <c r="A10" s="1" t="s">
        <v>66</v>
      </c>
      <c r="B10" s="9" t="s">
        <v>66</v>
      </c>
    </row>
    <row r="11" spans="1:2" x14ac:dyDescent="0.2">
      <c r="A11" s="1" t="s">
        <v>66</v>
      </c>
      <c r="B11" s="16" t="s">
        <v>44</v>
      </c>
    </row>
    <row r="12" spans="1:2" x14ac:dyDescent="0.2">
      <c r="A12" s="1" t="s">
        <v>66</v>
      </c>
      <c r="B12" s="9" t="s">
        <v>66</v>
      </c>
    </row>
    <row r="13" spans="1:2" ht="102" x14ac:dyDescent="0.2">
      <c r="A13" s="14" t="s">
        <v>45</v>
      </c>
      <c r="B13" s="15" t="s">
        <v>46</v>
      </c>
    </row>
    <row r="14" spans="1:2" ht="409.5" x14ac:dyDescent="0.2">
      <c r="A14" s="14" t="s">
        <v>47</v>
      </c>
      <c r="B14" s="15" t="s">
        <v>48</v>
      </c>
    </row>
    <row r="15" spans="1:2" ht="409.5" x14ac:dyDescent="0.2">
      <c r="A15" s="14" t="s">
        <v>49</v>
      </c>
      <c r="B15" s="15" t="s">
        <v>50</v>
      </c>
    </row>
    <row r="16" spans="1:2" ht="409.5" x14ac:dyDescent="0.2">
      <c r="A16" s="14" t="s">
        <v>51</v>
      </c>
      <c r="B16" s="15" t="s">
        <v>52</v>
      </c>
    </row>
    <row r="17" spans="1:2" ht="63.75" x14ac:dyDescent="0.2">
      <c r="A17" s="14" t="s">
        <v>53</v>
      </c>
      <c r="B17" s="15" t="s">
        <v>54</v>
      </c>
    </row>
    <row r="18" spans="1:2" ht="63.75" x14ac:dyDescent="0.2">
      <c r="A18" s="14" t="s">
        <v>55</v>
      </c>
      <c r="B18" s="15" t="s">
        <v>56</v>
      </c>
    </row>
    <row r="19" spans="1:2" x14ac:dyDescent="0.2">
      <c r="A19" s="1" t="s">
        <v>66</v>
      </c>
      <c r="B19" s="9" t="s">
        <v>66</v>
      </c>
    </row>
    <row r="20" spans="1:2" x14ac:dyDescent="0.2">
      <c r="A20" s="20" t="s">
        <v>57</v>
      </c>
      <c r="B20" s="19" t="s">
        <v>66</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2022-11-23T20:19:03Z</dcterms:created>
  <dcterms:modified xsi:type="dcterms:W3CDTF">2022-11-24T01:19:04Z</dcterms:modified>
</cp:coreProperties>
</file>