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<sst xmlns="http://schemas.openxmlformats.org/spreadsheetml/2006/main" count="260" uniqueCount="68">
  <si>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</si>
  <si>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</si>
  <si>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</si>
  <si>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</si>
  <si>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</si>
  <si>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</si>
  <si>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</si>
  <si>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</si>
  <si>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</si>
  <si>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</si>
  <si>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</si>
  <si>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</si>
  <si>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</si>
  <si>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</si>
  <si>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</si>
  <si>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</si>
  <si>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2022/2024</t>
  </si>
  <si>
    <t>1319</t>
  </si>
  <si>
    <t>IterNo</t>
  </si>
  <si>
    <t>Last Approved Apportionment: 2022-09-27</t>
  </si>
  <si>
    <t>RptCat</t>
  </si>
  <si>
    <t>NO</t>
  </si>
  <si>
    <t>Reporting Categories</t>
  </si>
  <si>
    <t>AdjAut</t>
  </si>
  <si>
    <t>YES</t>
  </si>
  <si>
    <t>Adjustment Authority provided</t>
  </si>
  <si>
    <t>MA1</t>
  </si>
  <si>
    <t>Mandatory Actual Unob Bal- Direct: Brought forward, October 1</t>
  </si>
  <si>
    <t>B4</t>
  </si>
  <si>
    <t>MA2</t>
  </si>
  <si>
    <t>Mandatory Actual Unob Bal- Reimbursable: Brought forward, October 1</t>
  </si>
  <si>
    <t>ME1</t>
  </si>
  <si>
    <t>Mandatory - Estimated - Unob Bal: Brought forward, October 1</t>
  </si>
  <si>
    <t>Unob Bal: Transfers betw expired\unexpired accts</t>
  </si>
  <si>
    <t>BA: Mand: Spending auth: Collected</t>
  </si>
  <si>
    <t>BA: Mand: Spending auth: Chng uncoll pymts Fed src</t>
  </si>
  <si>
    <t>BA: Mand: Spending auth:Antic colls, reimbs, other</t>
  </si>
  <si>
    <t>B2, B3, 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</si>
  <si>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</si>
  <si>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</si>
  <si>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</si>
  <si>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</si>
  <si>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</si>
  <si>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</si>
  <si>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</si>
  <si>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</si>
  <si>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</si>
  <si>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</si>
  <si>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</si>
  <si>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</si>
  <si>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</si>
  <si>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</si>
  <si>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</si>
  <si>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2023 Navy and Marine Corps collections.  Collections from the licensing of government owned inventions, to be used for payments to the inventor, other laboratory employees, and for other purposes IAW 15 USC 3710c.</t>
  </si>
  <si>
    <t xml:space="preserve">B4 </t>
  </si>
  <si>
    <t>Per the October 2022 SF-133.</t>
  </si>
  <si>
    <t xml:space="preserve">B5 </t>
  </si>
  <si>
    <t>Line 1840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</si>
  <si>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</si>
  <si>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</si>
  <si>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</si>
  <si>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</si>
  <si>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</si>
  <si>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</si>
  <si>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</si>
  <si>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</si>
  <si>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17-1319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</si>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</sst>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2</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24</v>
      </c>
      <c r="I15" s="5" t="s">
        <v>25</v>
      </c>
      <c r="J15" s="8"/>
      <c r="K15" s="6" t="s">
        <v>67</v>
      </c>
    </row>
    <row r="16" spans="1:11" x14ac:dyDescent="0.2">
      <c r="A16" s="1">
        <v>17</v>
      </c>
      <c r="B16" s="1">
        <v>2022</v>
      </c>
      <c r="C16" s="1">
        <v>2024</v>
      </c>
      <c r="D16" s="1" t="s">
        <v>17</v>
      </c>
      <c r="E16" s="1" t="s">
        <v>67</v>
      </c>
      <c r="F16" s="1" t="s">
        <v>67</v>
      </c>
      <c r="G16" s="4">
        <v>1000</v>
      </c>
      <c r="H16" s="5" t="s">
        <v>26</v>
      </c>
      <c r="I16" s="5" t="s">
        <v>27</v>
      </c>
      <c r="J16" s="8">
        <v>2827669</v>
      </c>
      <c r="K16" s="6" t="s">
        <v>28</v>
      </c>
    </row>
    <row r="17" spans="1:11" x14ac:dyDescent="0.2">
      <c r="A17" s="1">
        <v>17</v>
      </c>
      <c r="B17" s="1">
        <v>2022</v>
      </c>
      <c r="C17" s="1">
        <v>2024</v>
      </c>
      <c r="D17" s="1" t="s">
        <v>17</v>
      </c>
      <c r="E17" s="1" t="s">
        <v>67</v>
      </c>
      <c r="F17" s="1" t="s">
        <v>67</v>
      </c>
      <c r="G17" s="4">
        <v>1000</v>
      </c>
      <c r="H17" s="5" t="s">
        <v>29</v>
      </c>
      <c r="I17" s="5" t="s">
        <v>30</v>
      </c>
      <c r="J17" s="8">
        <v>949230</v>
      </c>
      <c r="K17" s="6" t="s">
        <v>28</v>
      </c>
    </row>
    <row r="18" spans="1:11" x14ac:dyDescent="0.2">
      <c r="A18" s="1">
        <v>17</v>
      </c>
      <c r="B18" s="1">
        <v>2022</v>
      </c>
      <c r="C18" s="1">
        <v>2024</v>
      </c>
      <c r="D18" s="1" t="s">
        <v>17</v>
      </c>
      <c r="E18" s="1" t="s">
        <v>67</v>
      </c>
      <c r="F18" s="1" t="s">
        <v>67</v>
      </c>
      <c r="G18" s="4">
        <v>1000</v>
      </c>
      <c r="H18" s="5" t="s">
        <v>31</v>
      </c>
      <c r="I18" s="5" t="s">
        <v>32</v>
      </c>
      <c r="J18" s="8"/>
      <c r="K18" s="6" t="s">
        <v>67</v>
      </c>
    </row>
    <row r="19" spans="1:11" x14ac:dyDescent="0.2">
      <c r="A19" s="1">
        <v>17</v>
      </c>
      <c r="B19" s="1">
        <v>2022</v>
      </c>
      <c r="C19" s="1">
        <v>2024</v>
      </c>
      <c r="D19" s="1" t="s">
        <v>17</v>
      </c>
      <c r="E19" s="1" t="s">
        <v>67</v>
      </c>
      <c r="F19" s="1" t="s">
        <v>67</v>
      </c>
      <c r="G19" s="4">
        <v>1012</v>
      </c>
      <c r="H19" s="5" t="s">
        <v>67</v>
      </c>
      <c r="I19" s="5" t="s">
        <v>33</v>
      </c>
      <c r="J19" s="8">
        <v>8700000</v>
      </c>
      <c r="K19" s="6" t="s">
        <v>28</v>
      </c>
    </row>
    <row r="20" spans="1:11" x14ac:dyDescent="0.2">
      <c r="A20" s="1">
        <v>17</v>
      </c>
      <c r="B20" s="1">
        <v>2022</v>
      </c>
      <c r="C20" s="1">
        <v>2024</v>
      </c>
      <c r="D20" s="1" t="s">
        <v>17</v>
      </c>
      <c r="E20" s="1" t="s">
        <v>67</v>
      </c>
      <c r="F20" s="1" t="s">
        <v>67</v>
      </c>
      <c r="G20" s="4">
        <v>1800</v>
      </c>
      <c r="H20" s="5" t="s">
        <v>67</v>
      </c>
      <c r="I20" s="5" t="s">
        <v>34</v>
      </c>
      <c r="J20" s="8">
        <v>752830</v>
      </c>
      <c r="K20" s="6" t="s">
        <v>28</v>
      </c>
    </row>
    <row r="21" spans="1:11" x14ac:dyDescent="0.2">
      <c r="A21" s="1">
        <v>17</v>
      </c>
      <c r="B21" s="1">
        <v>2022</v>
      </c>
      <c r="C21" s="1">
        <v>2024</v>
      </c>
      <c r="D21" s="1" t="s">
        <v>17</v>
      </c>
      <c r="E21" s="1" t="s">
        <v>67</v>
      </c>
      <c r="F21" s="1" t="s">
        <v>67</v>
      </c>
      <c r="G21" s="4">
        <v>1801</v>
      </c>
      <c r="H21" s="5" t="s">
        <v>67</v>
      </c>
      <c r="I21" s="5" t="s">
        <v>35</v>
      </c>
      <c r="J21" s="8">
        <v>1680364</v>
      </c>
      <c r="K21" s="6" t="s">
        <v>28</v>
      </c>
    </row>
    <row r="22" spans="1:11" ht="38.25" x14ac:dyDescent="0.2">
      <c r="A22" s="1">
        <v>17</v>
      </c>
      <c r="B22" s="1">
        <v>2022</v>
      </c>
      <c r="C22" s="1">
        <v>2024</v>
      </c>
      <c r="D22" s="1" t="s">
        <v>17</v>
      </c>
      <c r="E22" s="1" t="s">
        <v>67</v>
      </c>
      <c r="F22" s="1" t="s">
        <v>67</v>
      </c>
      <c r="G22" s="4">
        <v>1840</v>
      </c>
      <c r="H22" s="5" t="s">
        <v>67</v>
      </c>
      <c r="I22" s="5" t="s">
        <v>36</v>
      </c>
      <c r="J22" s="8">
        <v>13999609</v>
      </c>
      <c r="K22" s="6" t="s">
        <v>37</v>
      </c>
    </row>
    <row r="23" spans="1:11" x14ac:dyDescent="0.2">
      <c r="A23" s="10">
        <v>17</v>
      </c>
      <c r="B23" s="10">
        <v>2022</v>
      </c>
      <c r="C23" s="10">
        <v>2024</v>
      </c>
      <c r="D23" s="10" t="s">
        <v>17</v>
      </c>
      <c r="E23" s="10" t="s">
        <v>67</v>
      </c>
      <c r="F23" s="10" t="s">
        <v>67</v>
      </c>
      <c r="G23" s="11">
        <v>1920</v>
      </c>
      <c r="H23" s="11" t="s">
        <v>67</v>
      </c>
      <c r="I23" s="11" t="s">
        <v>38</v>
      </c>
      <c r="J23" s="12">
        <f>SUM(J16:J22)</f>
        <v>28909702</v>
      </c>
      <c r="K23" s="13" t="s">
        <v>67</v>
      </c>
    </row>
    <row r="24" spans="1:11" x14ac:dyDescent="0.2">
      <c r="A24" s="1">
        <v>17</v>
      </c>
      <c r="B24" s="1">
        <v>2022</v>
      </c>
      <c r="C24" s="1">
        <v>2024</v>
      </c>
      <c r="D24" s="1" t="s">
        <v>17</v>
      </c>
      <c r="E24" s="1" t="s">
        <v>67</v>
      </c>
      <c r="F24" s="1" t="s">
        <v>67</v>
      </c>
      <c r="G24" s="4">
        <v>6011</v>
      </c>
      <c r="H24" s="5" t="s">
        <v>67</v>
      </c>
      <c r="I24" s="5" t="s">
        <v>39</v>
      </c>
      <c r="J24" s="8">
        <v>11527669</v>
      </c>
      <c r="K24" s="6" t="s">
        <v>67</v>
      </c>
    </row>
    <row r="25" spans="1:11" x14ac:dyDescent="0.2">
      <c r="A25" s="1">
        <v>17</v>
      </c>
      <c r="B25" s="1">
        <v>2022</v>
      </c>
      <c r="C25" s="1">
        <v>2024</v>
      </c>
      <c r="D25" s="1" t="s">
        <v>17</v>
      </c>
      <c r="E25" s="1" t="s">
        <v>67</v>
      </c>
      <c r="F25" s="1" t="s">
        <v>67</v>
      </c>
      <c r="G25" s="4">
        <v>6012</v>
      </c>
      <c r="H25" s="5" t="s">
        <v>67</v>
      </c>
      <c r="I25" s="5" t="s">
        <v>40</v>
      </c>
      <c r="J25" s="8">
        <v>17382033</v>
      </c>
      <c r="K25" s="6" t="s">
        <v>67</v>
      </c>
    </row>
    <row r="26" spans="1:11" ht="25.5" x14ac:dyDescent="0.2">
      <c r="A26" s="10">
        <v>17</v>
      </c>
      <c r="B26" s="10">
        <v>2022</v>
      </c>
      <c r="C26" s="10">
        <v>2024</v>
      </c>
      <c r="D26" s="10" t="s">
        <v>17</v>
      </c>
      <c r="E26" s="10" t="s">
        <v>67</v>
      </c>
      <c r="F26" s="10" t="s">
        <v>67</v>
      </c>
      <c r="G26" s="11">
        <v>6190</v>
      </c>
      <c r="H26" s="11" t="s">
        <v>67</v>
      </c>
      <c r="I26" s="11" t="s">
        <v>41</v>
      </c>
      <c r="J26" s="12">
        <f>IF(SUM(J16:J22)=SUM(J24:J25),SUM(J24:J25), "ERROR: Line 1920 &lt;&gt; Line 6190")</f>
        <v>28909702</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ht="38.25" x14ac:dyDescent="0.2">
      <c r="A9" s="14" t="s">
        <v>47</v>
      </c>
      <c r="B9" s="15" t="s">
        <v>48</v>
      </c>
    </row>
    <row r="10" spans="1:2" x14ac:dyDescent="0.2">
      <c r="A10" s="1" t="s">
        <v>67</v>
      </c>
      <c r="B10" s="9" t="s">
        <v>67</v>
      </c>
    </row>
    <row r="11" spans="1:2" x14ac:dyDescent="0.2">
      <c r="A11" s="1" t="s">
        <v>67</v>
      </c>
      <c r="B11" s="16" t="s">
        <v>49</v>
      </c>
    </row>
    <row r="12" spans="1:2" x14ac:dyDescent="0.2">
      <c r="A12" s="1" t="s">
        <v>67</v>
      </c>
      <c r="B12" s="9" t="s">
        <v>67</v>
      </c>
    </row>
    <row r="13" spans="1:2" ht="25.5"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2022-12-19T18:46:52Z</dcterms:created>
  <dcterms:modified xsi:type="dcterms:W3CDTF">2022-12-19T23:46:53Z</dcterms:modified>
</cp:coreProperties>
</file>