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1" i="1"/>
</calcChain>
</file>

<file path=xl/sharedStrings.xml><?xml version="1.0" encoding="utf-8"?>
<sst xmlns="http://schemas.openxmlformats.org/spreadsheetml/2006/main" count="320" uniqueCount="80">
  <si>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</si>
  <si>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</si>
  <si>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</si>
  <si>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</si>
  <si>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</si>
  <si>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</si>
  <si>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</si>
  <si>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</si>
  <si>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</si>
  <si>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</si>
  <si>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</si>
  <si>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</si>
  <si>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</si>
  <si>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</si>
  <si>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</si>
  <si>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</si>
  <si>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</si>
  <si>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</si>
  <si>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</si>
  <si>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</si>
  <si>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2023-06-09</t>
  </si>
  <si>
    <t>RptCat</t>
  </si>
  <si>
    <t>NO</t>
  </si>
  <si>
    <t>Reporting Categories</t>
  </si>
  <si>
    <t>AdjAut</t>
  </si>
  <si>
    <t>Adjustment Authority provided</t>
  </si>
  <si>
    <t>DA1</t>
  </si>
  <si>
    <t>Discretionary Actual Unob Bal-Direct: Brought forward, October 1</t>
  </si>
  <si>
    <t>B1, B2</t>
  </si>
  <si>
    <t>Unob Bal: Recov of prior year unpaid obligations</t>
  </si>
  <si>
    <t>B1, B7</t>
  </si>
  <si>
    <t>BA: Disc: Appropriation</t>
  </si>
  <si>
    <t>B4</t>
  </si>
  <si>
    <t>BA: Disc: Approps transferred from other accounts</t>
  </si>
  <si>
    <t>B8</t>
  </si>
  <si>
    <t>BA: Mand: Anticipated appropriation</t>
  </si>
  <si>
    <t>B3, B5, B6</t>
  </si>
  <si>
    <t>Total budgetary resources avail (disc. and mand.)</t>
  </si>
  <si>
    <t>Administrative Expense</t>
  </si>
  <si>
    <t>Direct Loan Subsidy</t>
  </si>
  <si>
    <t>Equity Investment</t>
  </si>
  <si>
    <t>Loan Guarantee</t>
  </si>
  <si>
    <t>Differential Lease Payment</t>
  </si>
  <si>
    <t>Reestimates of Direct Loan Subsidy</t>
  </si>
  <si>
    <t>Interest on Reestimates Direct Loan Subsidy</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</si>
  <si>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</si>
  <si>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</si>
  <si>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</si>
  <si>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</si>
  <si>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</si>
  <si>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</si>
  <si>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</si>
  <si>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</si>
  <si>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</si>
  <si>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</si>
  <si>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March 2023 SF133</t>
  </si>
  <si>
    <t xml:space="preserve">B2 </t>
  </si>
  <si>
    <t>Unobligated balances brought forward adjusted downward for unsupported accounting journal vouchers and other accounting discrepancies totaling $1,981,259.06 or rounded up to $1,981,260 for SF-132 purposes.  Once accounted for their resourcing status will be reconsidered.  These discrepancies reduce unobligated balances brought forward from $17,488,071.87 to $15,506,812.81 (or $15,506,813).  Amount apportioned is rounded up and will not match amounts as reported on the SF 133.  The delta between the actual cents and the amount apportioned is not available for obligation. (OMB Corcular A-11 section 120.21)</t>
  </si>
  <si>
    <t xml:space="preserve">B3 </t>
  </si>
  <si>
    <t>Anticipated permanent indefinite budget authority made available pursuant to section 504(f) of FCRA for the purpose of paying OMB approved upward reestimates in the amount of $27,376,019.76 or rounded up to $27,376,021.  OMB provides guidance on calculating reestimates in OMB Circular A-11 section 185.6.  Amount apportioned is rounded up and will not match amounts as reported on the SF 133.  The delta between the actual amount and the amount apportioned is not available for obligation. (OMB Circular A-11 section 120.21)</t>
  </si>
  <si>
    <t xml:space="preserve">B4 </t>
  </si>
  <si>
    <t>Funds provided by P.L. 117-328 in the amount of $6,442,000 signed by the President on December 29, 2022.</t>
  </si>
  <si>
    <t xml:space="preserve">B5 </t>
  </si>
  <si>
    <t>Upward Reestimate for Direct Loans totaled $13,525,257.58 or rounded up to $13,525,258 for SF-132 purposes.  Amount apportioned is rounded up and will not match amounts as reported on the SF 133.  The delta between the actual cents and the amount apportioned is not available for obligation. (OMB Circular A-11 section 120.21)</t>
  </si>
  <si>
    <t xml:space="preserve">B6 </t>
  </si>
  <si>
    <t>Upward Reestimate for Direct Loan Interest totaled $13,850,762.18 or rounded up to $13,850,763 for SF-132 purposes.  Amount apportioned is rounded up and will not match amounts as reported on the SF 133.  The delta between the actual cents and the amount apportioned is not available for obligation. (OMB Circular A-11 section 120.21)</t>
  </si>
  <si>
    <t xml:space="preserve">B7 </t>
  </si>
  <si>
    <t>Amount apportioned is rounded up and will not match amounts as reported on the SF 133.  The delta between the actual cents and the amount apportioned is not available for obligation. (OMB Corcular A-11 section 120.21)</t>
  </si>
  <si>
    <t xml:space="preserve">B8 </t>
  </si>
  <si>
    <t>FY 23-02 LTR transfers $1,878,000 per section 117 of division J of P.L. 117-328.  Transfer of $1,878,000 from the Air Force's FY 2023 Family Housing Construction account to the Family Housing Improvement Fund account to fund a government cash equity investment into the existing Air Mobility Command East housing privatization project to fund the project's construction of a new house at Joint Base Andrews, Maryland, for the Chief Master Sergeant of the United States Space Force.</t>
  </si>
  <si>
    <t>End of File</t>
  </si>
  <si>
    <t>OMB Approved this apportionment request using
the web-based apportionment system</t>
  </si>
  <si>
    <t>Mark Affixed By:</t>
  </si>
  <si>
    <t>/s/ signature</t>
  </si>
  <si>
    <t xml:space="preserve">Deputy Associate Director for National Security Programs                                                                                                                                                </t>
  </si>
  <si>
    <t>Signed On:</t>
  </si>
  <si>
    <t>2023-09-15 02:36 PM</t>
  </si>
  <si>
    <t xml:space="preserve">TAF(s) Included: </t>
  </si>
  <si>
    <t xml:space="preserve">97-0834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</si>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</sst>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97</v>
      </c>
      <c r="B13" s="1" t="s">
        <v>79</v>
      </c>
      <c r="C13" s="1" t="s">
        <v>17</v>
      </c>
      <c r="D13" s="1" t="s">
        <v>18</v>
      </c>
      <c r="E13" s="1" t="s">
        <v>79</v>
      </c>
      <c r="F13" s="1" t="s">
        <v>79</v>
      </c>
      <c r="G13" s="4" t="s">
        <v>19</v>
      </c>
      <c r="H13" s="5">
        <v>5</v>
      </c>
      <c r="I13" s="5" t="s">
        <v>20</v>
      </c>
      <c r="J13" s="8"/>
      <c r="K13" s="6" t="s">
        <v>79</v>
      </c>
    </row>
    <row r="14" spans="1:11" x14ac:dyDescent="0.2">
      <c r="A14" s="1">
        <v>97</v>
      </c>
      <c r="B14" s="1" t="s">
        <v>79</v>
      </c>
      <c r="C14" s="1" t="s">
        <v>17</v>
      </c>
      <c r="D14" s="1" t="s">
        <v>18</v>
      </c>
      <c r="E14" s="1" t="s">
        <v>79</v>
      </c>
      <c r="F14" s="1" t="s">
        <v>79</v>
      </c>
      <c r="G14" s="4" t="s">
        <v>21</v>
      </c>
      <c r="H14" s="5" t="s">
        <v>22</v>
      </c>
      <c r="I14" s="5" t="s">
        <v>23</v>
      </c>
      <c r="J14" s="8"/>
      <c r="K14" s="6" t="s">
        <v>79</v>
      </c>
    </row>
    <row r="15" spans="1:11" x14ac:dyDescent="0.2">
      <c r="A15" s="1">
        <v>97</v>
      </c>
      <c r="B15" s="1" t="s">
        <v>79</v>
      </c>
      <c r="C15" s="1" t="s">
        <v>17</v>
      </c>
      <c r="D15" s="1" t="s">
        <v>18</v>
      </c>
      <c r="E15" s="1" t="s">
        <v>79</v>
      </c>
      <c r="F15" s="1" t="s">
        <v>79</v>
      </c>
      <c r="G15" s="4" t="s">
        <v>24</v>
      </c>
      <c r="H15" s="5" t="s">
        <v>22</v>
      </c>
      <c r="I15" s="5" t="s">
        <v>25</v>
      </c>
      <c r="J15" s="8"/>
      <c r="K15" s="6" t="s">
        <v>79</v>
      </c>
    </row>
    <row r="16" spans="1:11" ht="25.5" x14ac:dyDescent="0.2">
      <c r="A16" s="1">
        <v>97</v>
      </c>
      <c r="B16" s="1" t="s">
        <v>79</v>
      </c>
      <c r="C16" s="1" t="s">
        <v>17</v>
      </c>
      <c r="D16" s="1" t="s">
        <v>18</v>
      </c>
      <c r="E16" s="1" t="s">
        <v>79</v>
      </c>
      <c r="F16" s="1" t="s">
        <v>79</v>
      </c>
      <c r="G16" s="4">
        <v>1000</v>
      </c>
      <c r="H16" s="5" t="s">
        <v>26</v>
      </c>
      <c r="I16" s="5" t="s">
        <v>27</v>
      </c>
      <c r="J16" s="8">
        <v>15506813</v>
      </c>
      <c r="K16" s="6" t="s">
        <v>28</v>
      </c>
    </row>
    <row r="17" spans="1:11" ht="25.5" x14ac:dyDescent="0.2">
      <c r="A17" s="1">
        <v>97</v>
      </c>
      <c r="B17" s="1" t="s">
        <v>79</v>
      </c>
      <c r="C17" s="1" t="s">
        <v>17</v>
      </c>
      <c r="D17" s="1" t="s">
        <v>18</v>
      </c>
      <c r="E17" s="1" t="s">
        <v>79</v>
      </c>
      <c r="F17" s="1" t="s">
        <v>79</v>
      </c>
      <c r="G17" s="4">
        <v>1021</v>
      </c>
      <c r="H17" s="5" t="s">
        <v>79</v>
      </c>
      <c r="I17" s="5" t="s">
        <v>29</v>
      </c>
      <c r="J17" s="8">
        <v>47634</v>
      </c>
      <c r="K17" s="6" t="s">
        <v>30</v>
      </c>
    </row>
    <row r="18" spans="1:11" x14ac:dyDescent="0.2">
      <c r="A18" s="1">
        <v>97</v>
      </c>
      <c r="B18" s="1" t="s">
        <v>79</v>
      </c>
      <c r="C18" s="1" t="s">
        <v>17</v>
      </c>
      <c r="D18" s="1" t="s">
        <v>18</v>
      </c>
      <c r="E18" s="1" t="s">
        <v>79</v>
      </c>
      <c r="F18" s="1" t="s">
        <v>79</v>
      </c>
      <c r="G18" s="4">
        <v>1100</v>
      </c>
      <c r="H18" s="5" t="s">
        <v>79</v>
      </c>
      <c r="I18" s="5" t="s">
        <v>31</v>
      </c>
      <c r="J18" s="8">
        <v>6442000</v>
      </c>
      <c r="K18" s="6" t="s">
        <v>32</v>
      </c>
    </row>
    <row r="19" spans="1:11" x14ac:dyDescent="0.2">
      <c r="A19" s="1">
        <v>97</v>
      </c>
      <c r="B19" s="1" t="s">
        <v>79</v>
      </c>
      <c r="C19" s="1" t="s">
        <v>17</v>
      </c>
      <c r="D19" s="1" t="s">
        <v>18</v>
      </c>
      <c r="E19" s="1" t="s">
        <v>79</v>
      </c>
      <c r="F19" s="1" t="s">
        <v>79</v>
      </c>
      <c r="G19" s="4">
        <v>1121</v>
      </c>
      <c r="H19" s="5" t="s">
        <v>79</v>
      </c>
      <c r="I19" s="5" t="s">
        <v>33</v>
      </c>
      <c r="J19" s="8">
        <v>1878000</v>
      </c>
      <c r="K19" s="6" t="s">
        <v>34</v>
      </c>
    </row>
    <row r="20" spans="1:11" ht="38.25" x14ac:dyDescent="0.2">
      <c r="A20" s="1">
        <v>97</v>
      </c>
      <c r="B20" s="1" t="s">
        <v>79</v>
      </c>
      <c r="C20" s="1" t="s">
        <v>17</v>
      </c>
      <c r="D20" s="1" t="s">
        <v>18</v>
      </c>
      <c r="E20" s="1" t="s">
        <v>79</v>
      </c>
      <c r="F20" s="1" t="s">
        <v>79</v>
      </c>
      <c r="G20" s="4">
        <v>1250</v>
      </c>
      <c r="H20" s="5" t="s">
        <v>79</v>
      </c>
      <c r="I20" s="5" t="s">
        <v>35</v>
      </c>
      <c r="J20" s="8">
        <v>27376021</v>
      </c>
      <c r="K20" s="6" t="s">
        <v>36</v>
      </c>
    </row>
    <row r="21" spans="1:11" x14ac:dyDescent="0.2">
      <c r="A21" s="10">
        <v>97</v>
      </c>
      <c r="B21" s="10" t="s">
        <v>79</v>
      </c>
      <c r="C21" s="10" t="s">
        <v>17</v>
      </c>
      <c r="D21" s="10" t="s">
        <v>18</v>
      </c>
      <c r="E21" s="10" t="s">
        <v>79</v>
      </c>
      <c r="F21" s="10" t="s">
        <v>79</v>
      </c>
      <c r="G21" s="11">
        <v>1920</v>
      </c>
      <c r="H21" s="11" t="s">
        <v>79</v>
      </c>
      <c r="I21" s="11" t="s">
        <v>37</v>
      </c>
      <c r="J21" s="12">
        <f>SUM(J16:J20)</f>
        <v>51250468</v>
      </c>
      <c r="K21" s="13" t="s">
        <v>79</v>
      </c>
    </row>
    <row r="22" spans="1:11" x14ac:dyDescent="0.2">
      <c r="A22" s="1">
        <v>97</v>
      </c>
      <c r="B22" s="1" t="s">
        <v>79</v>
      </c>
      <c r="C22" s="1" t="s">
        <v>17</v>
      </c>
      <c r="D22" s="1" t="s">
        <v>18</v>
      </c>
      <c r="E22" s="1" t="s">
        <v>79</v>
      </c>
      <c r="F22" s="1" t="s">
        <v>79</v>
      </c>
      <c r="G22" s="4">
        <v>6012</v>
      </c>
      <c r="H22" s="5" t="s">
        <v>79</v>
      </c>
      <c r="I22" s="5" t="s">
        <v>38</v>
      </c>
      <c r="J22" s="8">
        <v>11302683</v>
      </c>
      <c r="K22" s="6" t="s">
        <v>79</v>
      </c>
    </row>
    <row r="23" spans="1:11" x14ac:dyDescent="0.2">
      <c r="A23" s="1">
        <v>97</v>
      </c>
      <c r="B23" s="1" t="s">
        <v>79</v>
      </c>
      <c r="C23" s="1" t="s">
        <v>17</v>
      </c>
      <c r="D23" s="1" t="s">
        <v>18</v>
      </c>
      <c r="E23" s="1" t="s">
        <v>79</v>
      </c>
      <c r="F23" s="1" t="s">
        <v>79</v>
      </c>
      <c r="G23" s="4">
        <v>6013</v>
      </c>
      <c r="H23" s="5" t="s">
        <v>79</v>
      </c>
      <c r="I23" s="5" t="s">
        <v>39</v>
      </c>
      <c r="J23" s="8">
        <v>3218435</v>
      </c>
      <c r="K23" s="6" t="s">
        <v>79</v>
      </c>
    </row>
    <row r="24" spans="1:11" x14ac:dyDescent="0.2">
      <c r="A24" s="1">
        <v>97</v>
      </c>
      <c r="B24" s="1" t="s">
        <v>79</v>
      </c>
      <c r="C24" s="1" t="s">
        <v>17</v>
      </c>
      <c r="D24" s="1" t="s">
        <v>18</v>
      </c>
      <c r="E24" s="1" t="s">
        <v>79</v>
      </c>
      <c r="F24" s="1" t="s">
        <v>79</v>
      </c>
      <c r="G24" s="4">
        <v>6014</v>
      </c>
      <c r="H24" s="5" t="s">
        <v>79</v>
      </c>
      <c r="I24" s="5" t="s">
        <v>40</v>
      </c>
      <c r="J24" s="8">
        <v>1882673</v>
      </c>
      <c r="K24" s="6" t="s">
        <v>79</v>
      </c>
    </row>
    <row r="25" spans="1:11" x14ac:dyDescent="0.2">
      <c r="A25" s="1">
        <v>97</v>
      </c>
      <c r="B25" s="1" t="s">
        <v>79</v>
      </c>
      <c r="C25" s="1" t="s">
        <v>17</v>
      </c>
      <c r="D25" s="1" t="s">
        <v>18</v>
      </c>
      <c r="E25" s="1" t="s">
        <v>79</v>
      </c>
      <c r="F25" s="1" t="s">
        <v>79</v>
      </c>
      <c r="G25" s="4">
        <v>6015</v>
      </c>
      <c r="H25" s="5" t="s">
        <v>79</v>
      </c>
      <c r="I25" s="5" t="s">
        <v>41</v>
      </c>
      <c r="J25" s="8">
        <v>6054123</v>
      </c>
      <c r="K25" s="6" t="s">
        <v>79</v>
      </c>
    </row>
    <row r="26" spans="1:11" x14ac:dyDescent="0.2">
      <c r="A26" s="1">
        <v>97</v>
      </c>
      <c r="B26" s="1" t="s">
        <v>79</v>
      </c>
      <c r="C26" s="1" t="s">
        <v>17</v>
      </c>
      <c r="D26" s="1" t="s">
        <v>18</v>
      </c>
      <c r="E26" s="1" t="s">
        <v>79</v>
      </c>
      <c r="F26" s="1" t="s">
        <v>79</v>
      </c>
      <c r="G26" s="4">
        <v>6016</v>
      </c>
      <c r="H26" s="5" t="s">
        <v>79</v>
      </c>
      <c r="I26" s="5" t="s">
        <v>42</v>
      </c>
      <c r="J26" s="8">
        <v>1416533</v>
      </c>
      <c r="K26" s="6" t="s">
        <v>79</v>
      </c>
    </row>
    <row r="27" spans="1:11" x14ac:dyDescent="0.2">
      <c r="A27" s="1">
        <v>97</v>
      </c>
      <c r="B27" s="1" t="s">
        <v>79</v>
      </c>
      <c r="C27" s="1" t="s">
        <v>17</v>
      </c>
      <c r="D27" s="1" t="s">
        <v>18</v>
      </c>
      <c r="E27" s="1" t="s">
        <v>79</v>
      </c>
      <c r="F27" s="1" t="s">
        <v>79</v>
      </c>
      <c r="G27" s="4">
        <v>6017</v>
      </c>
      <c r="H27" s="5" t="s">
        <v>79</v>
      </c>
      <c r="I27" s="5" t="s">
        <v>43</v>
      </c>
      <c r="J27" s="8">
        <v>13525258</v>
      </c>
      <c r="K27" s="6" t="s">
        <v>79</v>
      </c>
    </row>
    <row r="28" spans="1:11" x14ac:dyDescent="0.2">
      <c r="A28" s="1">
        <v>97</v>
      </c>
      <c r="B28" s="1" t="s">
        <v>79</v>
      </c>
      <c r="C28" s="1" t="s">
        <v>17</v>
      </c>
      <c r="D28" s="1" t="s">
        <v>18</v>
      </c>
      <c r="E28" s="1" t="s">
        <v>79</v>
      </c>
      <c r="F28" s="1" t="s">
        <v>79</v>
      </c>
      <c r="G28" s="4">
        <v>6018</v>
      </c>
      <c r="H28" s="5" t="s">
        <v>79</v>
      </c>
      <c r="I28" s="5" t="s">
        <v>44</v>
      </c>
      <c r="J28" s="8">
        <v>13850763</v>
      </c>
      <c r="K28" s="6" t="s">
        <v>79</v>
      </c>
    </row>
    <row r="29" spans="1:11" ht="25.5" x14ac:dyDescent="0.2">
      <c r="A29" s="10">
        <v>97</v>
      </c>
      <c r="B29" s="10" t="s">
        <v>79</v>
      </c>
      <c r="C29" s="10" t="s">
        <v>17</v>
      </c>
      <c r="D29" s="10" t="s">
        <v>18</v>
      </c>
      <c r="E29" s="10" t="s">
        <v>79</v>
      </c>
      <c r="F29" s="10" t="s">
        <v>79</v>
      </c>
      <c r="G29" s="11">
        <v>6190</v>
      </c>
      <c r="H29" s="11" t="s">
        <v>79</v>
      </c>
      <c r="I29" s="11" t="s">
        <v>45</v>
      </c>
      <c r="J29" s="12">
        <f>IF(SUM(J16:J20)=SUM(J22:J28),SUM(J22:J28), "ERROR: Line 1920 &lt;&gt; Line 6190")</f>
        <v>51250468</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ht="38.25" x14ac:dyDescent="0.2">
      <c r="A9" s="14" t="s">
        <v>51</v>
      </c>
      <c r="B9" s="15" t="s">
        <v>52</v>
      </c>
    </row>
    <row r="10" spans="1:2" x14ac:dyDescent="0.2">
      <c r="A10" s="1" t="s">
        <v>79</v>
      </c>
      <c r="B10" s="9" t="s">
        <v>79</v>
      </c>
    </row>
    <row r="11" spans="1:2" x14ac:dyDescent="0.2">
      <c r="A11" s="1" t="s">
        <v>79</v>
      </c>
      <c r="B11" s="16" t="s">
        <v>53</v>
      </c>
    </row>
    <row r="12" spans="1:2" x14ac:dyDescent="0.2">
      <c r="A12" s="1" t="s">
        <v>79</v>
      </c>
      <c r="B12" s="9" t="s">
        <v>79</v>
      </c>
    </row>
    <row r="13" spans="1:2" x14ac:dyDescent="0.2">
      <c r="A13" s="14" t="s">
        <v>54</v>
      </c>
      <c r="B13" s="15" t="s">
        <v>55</v>
      </c>
    </row>
    <row r="14" spans="1:2" ht="76.5" x14ac:dyDescent="0.2">
      <c r="A14" s="14" t="s">
        <v>56</v>
      </c>
      <c r="B14" s="15" t="s">
        <v>57</v>
      </c>
    </row>
    <row r="15" spans="1:2" ht="63.75" x14ac:dyDescent="0.2">
      <c r="A15" s="14" t="s">
        <v>58</v>
      </c>
      <c r="B15" s="15" t="s">
        <v>59</v>
      </c>
    </row>
    <row r="16" spans="1:2" x14ac:dyDescent="0.2">
      <c r="A16" s="14" t="s">
        <v>60</v>
      </c>
      <c r="B16" s="15" t="s">
        <v>61</v>
      </c>
    </row>
    <row r="17" spans="1:2" ht="38.25" x14ac:dyDescent="0.2">
      <c r="A17" s="14" t="s">
        <v>62</v>
      </c>
      <c r="B17" s="15" t="s">
        <v>63</v>
      </c>
    </row>
    <row r="18" spans="1:2" ht="38.25" x14ac:dyDescent="0.2">
      <c r="A18" s="14" t="s">
        <v>64</v>
      </c>
      <c r="B18" s="15" t="s">
        <v>65</v>
      </c>
    </row>
    <row r="19" spans="1:2" ht="25.5" x14ac:dyDescent="0.2">
      <c r="A19" s="14" t="s">
        <v>66</v>
      </c>
      <c r="B19" s="15" t="s">
        <v>67</v>
      </c>
    </row>
    <row r="20" spans="1:2" ht="63.75"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2023-09-15T14:37:48Z</dcterms:created>
  <dcterms:modified xsi:type="dcterms:W3CDTF">2023-09-15T18:37:49Z</dcterms:modified>
</cp:coreProperties>
</file>