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4" i="1"/>
</calcChain>
</file>

<file path=xl/sharedStrings.xml><?xml version="1.0" encoding="utf-8"?>
<sst xmlns="http://schemas.openxmlformats.org/spreadsheetml/2006/main" count="283" uniqueCount="57">
  <si>
    <t>FY 2023 Apportionment</t>
  </si>
  <si>
    <t>Funds provided by Public Law 117-103, 117-180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</si>
  <si>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</si>
  <si>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</si>
  <si>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</si>
  <si>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</si>
  <si>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</si>
  <si>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</si>
  <si>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</si>
  <si>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</si>
  <si>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</si>
  <si>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</si>
  <si>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</si>
  <si>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</si>
  <si>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</si>
  <si>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Joint DOD-VA Medical Facility Demonstration Fund (029-15-0169)</t>
  </si>
  <si>
    <t>TAFS: 36-0169 /2023</t>
  </si>
  <si>
    <t>0169</t>
  </si>
  <si>
    <t>IterNo</t>
  </si>
  <si>
    <t>Last Approved Apportionment: 2023-02-09</t>
  </si>
  <si>
    <t>RptCat</t>
  </si>
  <si>
    <t>NO</t>
  </si>
  <si>
    <t>Reporting Categories</t>
  </si>
  <si>
    <t>AdjAut</t>
  </si>
  <si>
    <t>Adjustment Authority provided</t>
  </si>
  <si>
    <t>BA: Disc: Approps transferred from other accounts</t>
  </si>
  <si>
    <t>B2</t>
  </si>
  <si>
    <t>BA: Disc: Appropriations:Antic nonexpend trans net</t>
  </si>
  <si>
    <t>B3</t>
  </si>
  <si>
    <t>B1</t>
  </si>
  <si>
    <t>BA: Disc: Adv approps antic nonexpend trans net</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</si>
  <si>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</si>
  <si>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</si>
  <si>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</si>
  <si>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</si>
  <si>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</si>
  <si>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</si>
  <si>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</si>
  <si>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</si>
  <si>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</si>
  <si>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</si>
  <si>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</si>
  <si>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P.L. 117-328 (Consolidated Appropriations Act, 2023 - signed 12/29/2022) Division J - Title II - Administrative Provisions Sec. 219 directs that of the amounts appropriated to the Department of Veterans Affairs for FY 2023 for Medical Services (0160; $186,569,460), Medical Community Care (0140; $49,752,640), Medical Support and Compliance (0152; $30,000,740), Medical Facilities (0162; $49,291,060) and Information Technology Systems (0167; $7,923,300), up to $330,140,000, plus reimbursements, may be transferred to the Joint Department of Defense-Department of Veterans Affairs Medical Facility Demonstration Fund, established by P.L. 111-84 (National Defense Authorization Act for Fiscal Year 2010 - signed 10/28/2009) - Title XVII - Division A - Sec. 1704, and may be used for operations of the integrated Captain James A. Lovell Federal Health Care Center, consisting of the North Chicago Veterans Affairs Medical Center, the Navy Ambulatory Care Center and supporting facilities designated as a combined Federal medical facility as described by P.L. 110-417 (Duncan Hunter National Defense Authorization Act for Fiscal Year 2009 - signed 10/14/2008) - Title VII - Subtitle A - Sec. 706. Provided, that additional funds may be transferred upon written notification by the Secretary of Veterans Affairs to the Committees on Appropriations of both Houses of Congress. Provided further, that section 220 of Title II of Division J of P.L. 117-103 (Consolidated Appropriations Act, 2022 - signed 03/15/2022) is repealed.</t>
  </si>
  <si>
    <t xml:space="preserve">B2 </t>
  </si>
  <si>
    <t>P.L. 117-180 (Continuing Appropriations and Ukraine Supplemental Appropriations Act, 2023 - signed 09/30/2022) Division A - Continuing Appropriations Act, 2023 Sec. 101 continues (as a term and condition) the authority in P.L. 117-103 (Consolidated Appropriations Act, 2022 - signed 03/15/2022) Division C - Title VIII - General Provisions Sec. 8093 to transfer $28,328,860 (out of a total of $28,907,000, of which $578,140 is being transferred to 36-0169 2023/2024) from the Department of Defense for the Defense Health Program (097-0130) for the period of CR through December 16, 2022.</t>
  </si>
  <si>
    <t xml:space="preserve">B3 </t>
  </si>
  <si>
    <t>P.L. 117-328 (Consolidated Appropriations Act, 2023 - signed 12/29/2022) Division C - Title VIII - General Provisions Sec. 8090 directs that of the amounts appropriated for FY 2023 for the Defense Health Program (097-0130), $164,640,000 (out of a total of $168,000,000, of which $3,360,000 is being transferred to 36-0169 2023/2024) may be transferred to the Joint Department of Defense-Department of Veterans Affairs Medical Facility Demonstration Fund.</t>
  </si>
  <si>
    <t>End of File</t>
  </si>
  <si>
    <t>OMB Approved this apportionment request using
the web-based apportionment system</t>
  </si>
  <si>
    <t>Mark Affixed By:</t>
  </si>
  <si>
    <t>/s/ signature</t>
  </si>
  <si>
    <t xml:space="preserve">Deputy Associate Director for National Security Programs                                                                                                                                                </t>
  </si>
  <si>
    <t>Signed On:</t>
  </si>
  <si>
    <t>2023-07-24 01:11 PM</t>
  </si>
  <si>
    <t xml:space="preserve">TAF(s) Included: </t>
  </si>
  <si>
    <t xml:space="preserve">36-0169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</si>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</sst>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36</v>
      </c>
      <c r="B13" s="1" t="s">
        <v>56</v>
      </c>
      <c r="C13" s="1">
        <v>2023</v>
      </c>
      <c r="D13" s="1" t="s">
        <v>17</v>
      </c>
      <c r="E13" s="1" t="s">
        <v>56</v>
      </c>
      <c r="F13" s="1" t="s">
        <v>56</v>
      </c>
      <c r="G13" s="4" t="s">
        <v>18</v>
      </c>
      <c r="H13" s="5">
        <v>4</v>
      </c>
      <c r="I13" s="5" t="s">
        <v>19</v>
      </c>
      <c r="J13" s="8"/>
      <c r="K13" s="6" t="s">
        <v>56</v>
      </c>
    </row>
    <row r="14" spans="1:11" x14ac:dyDescent="0.2">
      <c r="A14" s="1">
        <v>36</v>
      </c>
      <c r="B14" s="1" t="s">
        <v>56</v>
      </c>
      <c r="C14" s="1">
        <v>2023</v>
      </c>
      <c r="D14" s="1" t="s">
        <v>17</v>
      </c>
      <c r="E14" s="1" t="s">
        <v>56</v>
      </c>
      <c r="F14" s="1" t="s">
        <v>56</v>
      </c>
      <c r="G14" s="4" t="s">
        <v>20</v>
      </c>
      <c r="H14" s="5" t="s">
        <v>21</v>
      </c>
      <c r="I14" s="5" t="s">
        <v>22</v>
      </c>
      <c r="J14" s="8"/>
      <c r="K14" s="6" t="s">
        <v>56</v>
      </c>
    </row>
    <row r="15" spans="1:11" x14ac:dyDescent="0.2">
      <c r="A15" s="1">
        <v>36</v>
      </c>
      <c r="B15" s="1" t="s">
        <v>56</v>
      </c>
      <c r="C15" s="1">
        <v>2023</v>
      </c>
      <c r="D15" s="1" t="s">
        <v>17</v>
      </c>
      <c r="E15" s="1" t="s">
        <v>56</v>
      </c>
      <c r="F15" s="1" t="s">
        <v>56</v>
      </c>
      <c r="G15" s="4" t="s">
        <v>23</v>
      </c>
      <c r="H15" s="5" t="s">
        <v>21</v>
      </c>
      <c r="I15" s="5" t="s">
        <v>24</v>
      </c>
      <c r="J15" s="8"/>
      <c r="K15" s="6" t="s">
        <v>56</v>
      </c>
    </row>
    <row r="16" spans="1:11" x14ac:dyDescent="0.2">
      <c r="A16" s="1">
        <v>36</v>
      </c>
      <c r="B16" s="1" t="s">
        <v>56</v>
      </c>
      <c r="C16" s="1">
        <v>2023</v>
      </c>
      <c r="D16" s="1" t="s">
        <v>17</v>
      </c>
      <c r="E16" s="1" t="s">
        <v>56</v>
      </c>
      <c r="F16" s="1" t="s">
        <v>56</v>
      </c>
      <c r="G16" s="4">
        <v>1121</v>
      </c>
      <c r="H16" s="5" t="s">
        <v>56</v>
      </c>
      <c r="I16" s="5" t="s">
        <v>25</v>
      </c>
      <c r="J16" s="8">
        <v>28328860</v>
      </c>
      <c r="K16" s="6" t="s">
        <v>26</v>
      </c>
    </row>
    <row r="17" spans="1:11" x14ac:dyDescent="0.2">
      <c r="A17" s="1">
        <v>36</v>
      </c>
      <c r="B17" s="1" t="s">
        <v>56</v>
      </c>
      <c r="C17" s="1">
        <v>2023</v>
      </c>
      <c r="D17" s="1" t="s">
        <v>17</v>
      </c>
      <c r="E17" s="1" t="s">
        <v>56</v>
      </c>
      <c r="F17" s="1" t="s">
        <v>56</v>
      </c>
      <c r="G17" s="4">
        <v>1151</v>
      </c>
      <c r="H17" s="5">
        <v>1</v>
      </c>
      <c r="I17" s="5" t="s">
        <v>27</v>
      </c>
      <c r="J17" s="8">
        <v>136311140</v>
      </c>
      <c r="K17" s="6" t="s">
        <v>28</v>
      </c>
    </row>
    <row r="18" spans="1:11" x14ac:dyDescent="0.2">
      <c r="A18" s="1">
        <v>36</v>
      </c>
      <c r="B18" s="1" t="s">
        <v>56</v>
      </c>
      <c r="C18" s="1">
        <v>2023</v>
      </c>
      <c r="D18" s="1" t="s">
        <v>17</v>
      </c>
      <c r="E18" s="1" t="s">
        <v>56</v>
      </c>
      <c r="F18" s="1" t="s">
        <v>56</v>
      </c>
      <c r="G18" s="4">
        <v>1151</v>
      </c>
      <c r="H18" s="5">
        <v>2</v>
      </c>
      <c r="I18" s="5" t="s">
        <v>27</v>
      </c>
      <c r="J18" s="8">
        <v>7923300</v>
      </c>
      <c r="K18" s="6" t="s">
        <v>29</v>
      </c>
    </row>
    <row r="19" spans="1:11" x14ac:dyDescent="0.2">
      <c r="A19" s="1">
        <v>36</v>
      </c>
      <c r="B19" s="1" t="s">
        <v>56</v>
      </c>
      <c r="C19" s="1">
        <v>2023</v>
      </c>
      <c r="D19" s="1" t="s">
        <v>17</v>
      </c>
      <c r="E19" s="1" t="s">
        <v>56</v>
      </c>
      <c r="F19" s="1" t="s">
        <v>56</v>
      </c>
      <c r="G19" s="4">
        <v>1176</v>
      </c>
      <c r="H19" s="5">
        <v>1</v>
      </c>
      <c r="I19" s="5" t="s">
        <v>30</v>
      </c>
      <c r="J19" s="8">
        <v>228344900</v>
      </c>
      <c r="K19" s="6" t="s">
        <v>29</v>
      </c>
    </row>
    <row r="20" spans="1:11" x14ac:dyDescent="0.2">
      <c r="A20" s="1">
        <v>36</v>
      </c>
      <c r="B20" s="1" t="s">
        <v>56</v>
      </c>
      <c r="C20" s="1">
        <v>2023</v>
      </c>
      <c r="D20" s="1" t="s">
        <v>17</v>
      </c>
      <c r="E20" s="1" t="s">
        <v>56</v>
      </c>
      <c r="F20" s="1" t="s">
        <v>56</v>
      </c>
      <c r="G20" s="4">
        <v>1176</v>
      </c>
      <c r="H20" s="5">
        <v>2</v>
      </c>
      <c r="I20" s="5" t="s">
        <v>30</v>
      </c>
      <c r="J20" s="8">
        <v>66150000</v>
      </c>
      <c r="K20" s="6" t="s">
        <v>29</v>
      </c>
    </row>
    <row r="21" spans="1:11" x14ac:dyDescent="0.2">
      <c r="A21" s="1">
        <v>36</v>
      </c>
      <c r="B21" s="1" t="s">
        <v>56</v>
      </c>
      <c r="C21" s="1">
        <v>2023</v>
      </c>
      <c r="D21" s="1" t="s">
        <v>17</v>
      </c>
      <c r="E21" s="1" t="s">
        <v>56</v>
      </c>
      <c r="F21" s="1" t="s">
        <v>56</v>
      </c>
      <c r="G21" s="4">
        <v>1176</v>
      </c>
      <c r="H21" s="5">
        <v>3</v>
      </c>
      <c r="I21" s="5" t="s">
        <v>30</v>
      </c>
      <c r="J21" s="8">
        <v>31501120</v>
      </c>
      <c r="K21" s="6" t="s">
        <v>29</v>
      </c>
    </row>
    <row r="22" spans="1:11" x14ac:dyDescent="0.2">
      <c r="A22" s="1">
        <v>36</v>
      </c>
      <c r="B22" s="1" t="s">
        <v>56</v>
      </c>
      <c r="C22" s="1">
        <v>2023</v>
      </c>
      <c r="D22" s="1" t="s">
        <v>17</v>
      </c>
      <c r="E22" s="1" t="s">
        <v>56</v>
      </c>
      <c r="F22" s="1" t="s">
        <v>56</v>
      </c>
      <c r="G22" s="4">
        <v>1176</v>
      </c>
      <c r="H22" s="5">
        <v>4</v>
      </c>
      <c r="I22" s="5" t="s">
        <v>30</v>
      </c>
      <c r="J22" s="8">
        <v>139860700</v>
      </c>
      <c r="K22" s="6" t="s">
        <v>29</v>
      </c>
    </row>
    <row r="23" spans="1:11" x14ac:dyDescent="0.2">
      <c r="A23" s="1">
        <v>36</v>
      </c>
      <c r="B23" s="1" t="s">
        <v>56</v>
      </c>
      <c r="C23" s="1">
        <v>2023</v>
      </c>
      <c r="D23" s="1" t="s">
        <v>17</v>
      </c>
      <c r="E23" s="1" t="s">
        <v>56</v>
      </c>
      <c r="F23" s="1" t="s">
        <v>56</v>
      </c>
      <c r="G23" s="4">
        <v>1740</v>
      </c>
      <c r="H23" s="5" t="s">
        <v>56</v>
      </c>
      <c r="I23" s="5" t="s">
        <v>31</v>
      </c>
      <c r="J23" s="8">
        <v>13034000</v>
      </c>
      <c r="K23" s="6" t="s">
        <v>56</v>
      </c>
    </row>
    <row r="24" spans="1:11" x14ac:dyDescent="0.2">
      <c r="A24" s="10">
        <v>36</v>
      </c>
      <c r="B24" s="10" t="s">
        <v>56</v>
      </c>
      <c r="C24" s="10">
        <v>2023</v>
      </c>
      <c r="D24" s="10" t="s">
        <v>17</v>
      </c>
      <c r="E24" s="10" t="s">
        <v>56</v>
      </c>
      <c r="F24" s="10" t="s">
        <v>56</v>
      </c>
      <c r="G24" s="11">
        <v>1920</v>
      </c>
      <c r="H24" s="11" t="s">
        <v>56</v>
      </c>
      <c r="I24" s="11" t="s">
        <v>32</v>
      </c>
      <c r="J24" s="12">
        <f>SUM(J16:J23)</f>
        <v>651454020</v>
      </c>
      <c r="K24" s="13" t="s">
        <v>56</v>
      </c>
    </row>
    <row r="25" spans="1:11" x14ac:dyDescent="0.2">
      <c r="A25" s="1">
        <v>36</v>
      </c>
      <c r="B25" s="1" t="s">
        <v>56</v>
      </c>
      <c r="C25" s="1">
        <v>2023</v>
      </c>
      <c r="D25" s="1" t="s">
        <v>17</v>
      </c>
      <c r="E25" s="1" t="s">
        <v>56</v>
      </c>
      <c r="F25" s="1" t="s">
        <v>56</v>
      </c>
      <c r="G25" s="4">
        <v>6001</v>
      </c>
      <c r="H25" s="5" t="s">
        <v>56</v>
      </c>
      <c r="I25" s="5" t="s">
        <v>33</v>
      </c>
      <c r="J25" s="8">
        <v>162394820</v>
      </c>
      <c r="K25" s="6" t="s">
        <v>56</v>
      </c>
    </row>
    <row r="26" spans="1:11" x14ac:dyDescent="0.2">
      <c r="A26" s="1">
        <v>36</v>
      </c>
      <c r="B26" s="1" t="s">
        <v>56</v>
      </c>
      <c r="C26" s="1">
        <v>2023</v>
      </c>
      <c r="D26" s="1" t="s">
        <v>17</v>
      </c>
      <c r="E26" s="1" t="s">
        <v>56</v>
      </c>
      <c r="F26" s="1" t="s">
        <v>56</v>
      </c>
      <c r="G26" s="4">
        <v>6002</v>
      </c>
      <c r="H26" s="5" t="s">
        <v>56</v>
      </c>
      <c r="I26" s="5" t="s">
        <v>34</v>
      </c>
      <c r="J26" s="8">
        <v>244132210</v>
      </c>
      <c r="K26" s="6" t="s">
        <v>56</v>
      </c>
    </row>
    <row r="27" spans="1:11" x14ac:dyDescent="0.2">
      <c r="A27" s="1">
        <v>36</v>
      </c>
      <c r="B27" s="1" t="s">
        <v>56</v>
      </c>
      <c r="C27" s="1">
        <v>2023</v>
      </c>
      <c r="D27" s="1" t="s">
        <v>17</v>
      </c>
      <c r="E27" s="1" t="s">
        <v>56</v>
      </c>
      <c r="F27" s="1" t="s">
        <v>56</v>
      </c>
      <c r="G27" s="4">
        <v>6003</v>
      </c>
      <c r="H27" s="5" t="s">
        <v>56</v>
      </c>
      <c r="I27" s="5" t="s">
        <v>35</v>
      </c>
      <c r="J27" s="8">
        <v>47342085</v>
      </c>
      <c r="K27" s="6" t="s">
        <v>56</v>
      </c>
    </row>
    <row r="28" spans="1:11" x14ac:dyDescent="0.2">
      <c r="A28" s="1">
        <v>36</v>
      </c>
      <c r="B28" s="1" t="s">
        <v>56</v>
      </c>
      <c r="C28" s="1">
        <v>2023</v>
      </c>
      <c r="D28" s="1" t="s">
        <v>17</v>
      </c>
      <c r="E28" s="1" t="s">
        <v>56</v>
      </c>
      <c r="F28" s="1" t="s">
        <v>56</v>
      </c>
      <c r="G28" s="4">
        <v>6004</v>
      </c>
      <c r="H28" s="5" t="s">
        <v>56</v>
      </c>
      <c r="I28" s="5" t="s">
        <v>36</v>
      </c>
      <c r="J28" s="8">
        <v>197584905</v>
      </c>
      <c r="K28" s="6" t="s">
        <v>56</v>
      </c>
    </row>
    <row r="29" spans="1:11" x14ac:dyDescent="0.2">
      <c r="A29" s="10">
        <v>36</v>
      </c>
      <c r="B29" s="10" t="s">
        <v>56</v>
      </c>
      <c r="C29" s="10">
        <v>2023</v>
      </c>
      <c r="D29" s="10" t="s">
        <v>17</v>
      </c>
      <c r="E29" s="10" t="s">
        <v>56</v>
      </c>
      <c r="F29" s="10" t="s">
        <v>56</v>
      </c>
      <c r="G29" s="11">
        <v>6190</v>
      </c>
      <c r="H29" s="11" t="s">
        <v>56</v>
      </c>
      <c r="I29" s="11" t="s">
        <v>37</v>
      </c>
      <c r="J29" s="12">
        <f>IF(SUM(J16:J23)=SUM(J25:J28),SUM(J25:J28), "ERROR: Line 1920 &lt;&gt; Line 6190")</f>
        <v>651454020</v>
      </c>
      <c r="K29"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x14ac:dyDescent="0.2">
      <c r="A8" s="1" t="s">
        <v>56</v>
      </c>
      <c r="B8" s="9" t="s">
        <v>56</v>
      </c>
    </row>
    <row r="9" spans="1:2" x14ac:dyDescent="0.2">
      <c r="A9" s="1" t="s">
        <v>56</v>
      </c>
      <c r="B9" s="16" t="s">
        <v>40</v>
      </c>
    </row>
    <row r="10" spans="1:2" x14ac:dyDescent="0.2">
      <c r="A10" s="1" t="s">
        <v>56</v>
      </c>
      <c r="B10" s="9" t="s">
        <v>56</v>
      </c>
    </row>
    <row r="11" spans="1:2" ht="178.5" x14ac:dyDescent="0.2">
      <c r="A11" s="14" t="s">
        <v>41</v>
      </c>
      <c r="B11" s="15" t="s">
        <v>42</v>
      </c>
    </row>
    <row r="12" spans="1:2" ht="63.75" x14ac:dyDescent="0.2">
      <c r="A12" s="14" t="s">
        <v>43</v>
      </c>
      <c r="B12" s="15" t="s">
        <v>44</v>
      </c>
    </row>
    <row r="13" spans="1:2" ht="51"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2023-07-24T13:13:44Z</dcterms:created>
  <dcterms:modified xsi:type="dcterms:W3CDTF">2023-07-24T17:13:45Z</dcterms:modified>
</cp:coreProperties>
</file>