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3" i="1"/>
</calcChain>
</file>

<file path=xl/sharedStrings.xml><?xml version="1.0" encoding="utf-8"?>
<sst xmlns="http://schemas.openxmlformats.org/spreadsheetml/2006/main" count="312" uniqueCount="63">
  <si>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</si>
  <si>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</si>
  <si>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</si>
  <si>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</si>
  <si>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</si>
  <si>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</si>
  <si>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</si>
  <si>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</si>
  <si>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</si>
  <si>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</si>
  <si>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</si>
  <si>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</si>
  <si>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</si>
  <si>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</si>
  <si>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</si>
  <si>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Emergencies in the Diplomatic and Consular Service (014-05-0522)</t>
  </si>
  <si>
    <t>TAFS: 19-0522 /X</t>
  </si>
  <si>
    <t>X</t>
  </si>
  <si>
    <t>0522</t>
  </si>
  <si>
    <t>IterNo</t>
  </si>
  <si>
    <t>Last Approved Apportionment: 2023-01-24</t>
  </si>
  <si>
    <t>RptCat</t>
  </si>
  <si>
    <t>NO</t>
  </si>
  <si>
    <t>Reporting Categories</t>
  </si>
  <si>
    <t>AdjAut</t>
  </si>
  <si>
    <t>Adjustment Authority provided</t>
  </si>
  <si>
    <t>A</t>
  </si>
  <si>
    <t>Actual- Unob Bal: Brought forward, Oct 1</t>
  </si>
  <si>
    <t>E</t>
  </si>
  <si>
    <t>Estimated - Estimated - Unob Bal: Brought forward, Oct 1</t>
  </si>
  <si>
    <t>EW</t>
  </si>
  <si>
    <t>Unob Bal: Transferred from other accounts - OHDACA/Enduring Welcome</t>
  </si>
  <si>
    <t>Unob Bal: Antic recov of prior year unpd/pd obl</t>
  </si>
  <si>
    <t>BA: Disc: Appropriation</t>
  </si>
  <si>
    <t>BA: Disc: Appropriations:Antic nonexpend trans net</t>
  </si>
  <si>
    <t>BA: Disc: Spending auth:Antic colls, reimbs, other</t>
  </si>
  <si>
    <t>Total budgetary resources avail (disc. and mand.)</t>
  </si>
  <si>
    <t>B1</t>
  </si>
  <si>
    <t>Category A -- 1st quarter</t>
  </si>
  <si>
    <t>Unforeseen Emergencies</t>
  </si>
  <si>
    <t>Rewards</t>
  </si>
  <si>
    <t>Operation Allies Welcome (OAW) P.L. 117-43</t>
  </si>
  <si>
    <t>Ukraine Supplemental Funds, PL 117-103</t>
  </si>
  <si>
    <t>A1</t>
  </si>
  <si>
    <t>OHDACA/Enduring Welcome PL 117-180</t>
  </si>
  <si>
    <t>Total budgetary resources available</t>
  </si>
  <si>
    <t>OMB Footnotes</t>
  </si>
  <si>
    <t>Footnotes for Apportioned Amounts</t>
  </si>
  <si>
    <t xml:space="preserve">A1 </t>
  </si>
  <si>
    <t>By the 20th of each month for fiscal year 2023, State BP shall submit an update to OMB on obligations and expenditures for the Ukraine Supplemental. [Rationale: An agency spend plan or other documentation is necessary to better understand how the agency intends to obligate some or all of the apportioned funds.]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</si>
  <si>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</si>
  <si>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</si>
  <si>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</si>
  <si>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</si>
  <si>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</si>
  <si>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</si>
  <si>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</si>
  <si>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</si>
  <si>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</si>
  <si>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2023-05-31 02:34 PM</t>
  </si>
  <si>
    <t xml:space="preserve">TAF(s) Included: </t>
  </si>
  <si>
    <t xml:space="preserve">19-0522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</si>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</sst>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19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6</v>
      </c>
      <c r="I13" s="5" t="s">
        <v>20</v>
      </c>
      <c r="J13" s="8"/>
      <c r="K13" s="6" t="s">
        <v>62</v>
      </c>
    </row>
    <row r="14" spans="1:11" x14ac:dyDescent="0.2">
      <c r="A14" s="1">
        <v>19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19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22</v>
      </c>
      <c r="I15" s="5" t="s">
        <v>25</v>
      </c>
      <c r="J15" s="8"/>
      <c r="K15" s="6" t="s">
        <v>62</v>
      </c>
    </row>
    <row r="16" spans="1:11" x14ac:dyDescent="0.2">
      <c r="A16" s="1">
        <v>19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26</v>
      </c>
      <c r="I16" s="5" t="s">
        <v>27</v>
      </c>
      <c r="J16" s="8">
        <v>372943582</v>
      </c>
      <c r="K16" s="6" t="s">
        <v>62</v>
      </c>
    </row>
    <row r="17" spans="1:11" x14ac:dyDescent="0.2">
      <c r="A17" s="1">
        <v>19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1000</v>
      </c>
      <c r="H17" s="5" t="s">
        <v>28</v>
      </c>
      <c r="I17" s="5" t="s">
        <v>29</v>
      </c>
      <c r="J17" s="8"/>
      <c r="K17" s="6" t="s">
        <v>62</v>
      </c>
    </row>
    <row r="18" spans="1:11" x14ac:dyDescent="0.2">
      <c r="A18" s="1">
        <v>19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1060</v>
      </c>
      <c r="H18" s="5" t="s">
        <v>30</v>
      </c>
      <c r="I18" s="5" t="s">
        <v>31</v>
      </c>
      <c r="J18" s="8">
        <v>20000000</v>
      </c>
      <c r="K18" s="6" t="s">
        <v>62</v>
      </c>
    </row>
    <row r="19" spans="1:11" x14ac:dyDescent="0.2">
      <c r="A19" s="1">
        <v>19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1061</v>
      </c>
      <c r="H19" s="5" t="s">
        <v>62</v>
      </c>
      <c r="I19" s="5" t="s">
        <v>32</v>
      </c>
      <c r="J19" s="8">
        <v>10000000</v>
      </c>
      <c r="K19" s="6" t="s">
        <v>62</v>
      </c>
    </row>
    <row r="20" spans="1:11" x14ac:dyDescent="0.2">
      <c r="A20" s="1">
        <v>19</v>
      </c>
      <c r="B20" s="1" t="s">
        <v>62</v>
      </c>
      <c r="C20" s="1" t="s">
        <v>17</v>
      </c>
      <c r="D20" s="1" t="s">
        <v>18</v>
      </c>
      <c r="E20" s="1" t="s">
        <v>62</v>
      </c>
      <c r="F20" s="1" t="s">
        <v>62</v>
      </c>
      <c r="G20" s="4">
        <v>1100</v>
      </c>
      <c r="H20" s="5" t="s">
        <v>62</v>
      </c>
      <c r="I20" s="5" t="s">
        <v>33</v>
      </c>
      <c r="J20" s="8">
        <v>8885000</v>
      </c>
      <c r="K20" s="6" t="s">
        <v>62</v>
      </c>
    </row>
    <row r="21" spans="1:11" x14ac:dyDescent="0.2">
      <c r="A21" s="1">
        <v>19</v>
      </c>
      <c r="B21" s="1" t="s">
        <v>62</v>
      </c>
      <c r="C21" s="1" t="s">
        <v>17</v>
      </c>
      <c r="D21" s="1" t="s">
        <v>18</v>
      </c>
      <c r="E21" s="1" t="s">
        <v>62</v>
      </c>
      <c r="F21" s="1" t="s">
        <v>62</v>
      </c>
      <c r="G21" s="4">
        <v>1151</v>
      </c>
      <c r="H21" s="5" t="s">
        <v>62</v>
      </c>
      <c r="I21" s="5" t="s">
        <v>34</v>
      </c>
      <c r="J21" s="8">
        <v>-1000000</v>
      </c>
      <c r="K21" s="6" t="s">
        <v>62</v>
      </c>
    </row>
    <row r="22" spans="1:11" x14ac:dyDescent="0.2">
      <c r="A22" s="1">
        <v>19</v>
      </c>
      <c r="B22" s="1" t="s">
        <v>62</v>
      </c>
      <c r="C22" s="1" t="s">
        <v>17</v>
      </c>
      <c r="D22" s="1" t="s">
        <v>18</v>
      </c>
      <c r="E22" s="1" t="s">
        <v>62</v>
      </c>
      <c r="F22" s="1" t="s">
        <v>62</v>
      </c>
      <c r="G22" s="4">
        <v>1740</v>
      </c>
      <c r="H22" s="5" t="s">
        <v>62</v>
      </c>
      <c r="I22" s="5" t="s">
        <v>35</v>
      </c>
      <c r="J22" s="8">
        <v>500000</v>
      </c>
      <c r="K22" s="6" t="s">
        <v>62</v>
      </c>
    </row>
    <row r="23" spans="1:11" x14ac:dyDescent="0.2">
      <c r="A23" s="10">
        <v>19</v>
      </c>
      <c r="B23" s="10" t="s">
        <v>62</v>
      </c>
      <c r="C23" s="10" t="s">
        <v>17</v>
      </c>
      <c r="D23" s="10" t="s">
        <v>18</v>
      </c>
      <c r="E23" s="10" t="s">
        <v>62</v>
      </c>
      <c r="F23" s="10" t="s">
        <v>62</v>
      </c>
      <c r="G23" s="11">
        <v>1920</v>
      </c>
      <c r="H23" s="11" t="s">
        <v>62</v>
      </c>
      <c r="I23" s="11" t="s">
        <v>36</v>
      </c>
      <c r="J23" s="12">
        <f>SUM(J16:J22)</f>
        <v>411328582</v>
      </c>
      <c r="K23" s="13" t="s">
        <v>37</v>
      </c>
    </row>
    <row r="24" spans="1:11" x14ac:dyDescent="0.2">
      <c r="A24" s="1">
        <v>19</v>
      </c>
      <c r="B24" s="1" t="s">
        <v>62</v>
      </c>
      <c r="C24" s="1" t="s">
        <v>17</v>
      </c>
      <c r="D24" s="1" t="s">
        <v>18</v>
      </c>
      <c r="E24" s="1" t="s">
        <v>62</v>
      </c>
      <c r="F24" s="1" t="s">
        <v>62</v>
      </c>
      <c r="G24" s="4">
        <v>6001</v>
      </c>
      <c r="H24" s="5" t="s">
        <v>62</v>
      </c>
      <c r="I24" s="5" t="s">
        <v>38</v>
      </c>
      <c r="J24" s="8">
        <v>620472</v>
      </c>
      <c r="K24" s="6" t="s">
        <v>62</v>
      </c>
    </row>
    <row r="25" spans="1:11" x14ac:dyDescent="0.2">
      <c r="A25" s="1">
        <v>19</v>
      </c>
      <c r="B25" s="1" t="s">
        <v>62</v>
      </c>
      <c r="C25" s="1" t="s">
        <v>17</v>
      </c>
      <c r="D25" s="1" t="s">
        <v>18</v>
      </c>
      <c r="E25" s="1" t="s">
        <v>62</v>
      </c>
      <c r="F25" s="1" t="s">
        <v>62</v>
      </c>
      <c r="G25" s="4">
        <v>6011</v>
      </c>
      <c r="H25" s="5" t="s">
        <v>62</v>
      </c>
      <c r="I25" s="5" t="s">
        <v>39</v>
      </c>
      <c r="J25" s="8">
        <v>145004732</v>
      </c>
      <c r="K25" s="6" t="s">
        <v>62</v>
      </c>
    </row>
    <row r="26" spans="1:11" x14ac:dyDescent="0.2">
      <c r="A26" s="1">
        <v>19</v>
      </c>
      <c r="B26" s="1" t="s">
        <v>62</v>
      </c>
      <c r="C26" s="1" t="s">
        <v>17</v>
      </c>
      <c r="D26" s="1" t="s">
        <v>18</v>
      </c>
      <c r="E26" s="1" t="s">
        <v>62</v>
      </c>
      <c r="F26" s="1" t="s">
        <v>62</v>
      </c>
      <c r="G26" s="4">
        <v>6012</v>
      </c>
      <c r="H26" s="5" t="s">
        <v>62</v>
      </c>
      <c r="I26" s="5" t="s">
        <v>40</v>
      </c>
      <c r="J26" s="8">
        <v>204682812</v>
      </c>
      <c r="K26" s="6" t="s">
        <v>62</v>
      </c>
    </row>
    <row r="27" spans="1:11" x14ac:dyDescent="0.2">
      <c r="A27" s="1">
        <v>19</v>
      </c>
      <c r="B27" s="1" t="s">
        <v>62</v>
      </c>
      <c r="C27" s="1" t="s">
        <v>17</v>
      </c>
      <c r="D27" s="1" t="s">
        <v>18</v>
      </c>
      <c r="E27" s="1" t="s">
        <v>62</v>
      </c>
      <c r="F27" s="1" t="s">
        <v>62</v>
      </c>
      <c r="G27" s="4">
        <v>6014</v>
      </c>
      <c r="H27" s="5" t="s">
        <v>62</v>
      </c>
      <c r="I27" s="5" t="s">
        <v>41</v>
      </c>
      <c r="J27" s="8">
        <v>36020566</v>
      </c>
      <c r="K27" s="6" t="s">
        <v>62</v>
      </c>
    </row>
    <row r="28" spans="1:11" x14ac:dyDescent="0.2">
      <c r="A28" s="1">
        <v>19</v>
      </c>
      <c r="B28" s="1" t="s">
        <v>62</v>
      </c>
      <c r="C28" s="1" t="s">
        <v>17</v>
      </c>
      <c r="D28" s="1" t="s">
        <v>18</v>
      </c>
      <c r="E28" s="1" t="s">
        <v>62</v>
      </c>
      <c r="F28" s="1" t="s">
        <v>62</v>
      </c>
      <c r="G28" s="4">
        <v>6016</v>
      </c>
      <c r="H28" s="5" t="s">
        <v>62</v>
      </c>
      <c r="I28" s="5" t="s">
        <v>42</v>
      </c>
      <c r="J28" s="8">
        <v>5000000</v>
      </c>
      <c r="K28" s="6" t="s">
        <v>43</v>
      </c>
    </row>
    <row r="29" spans="1:11" x14ac:dyDescent="0.2">
      <c r="A29" s="1">
        <v>19</v>
      </c>
      <c r="B29" s="1" t="s">
        <v>62</v>
      </c>
      <c r="C29" s="1" t="s">
        <v>17</v>
      </c>
      <c r="D29" s="1" t="s">
        <v>18</v>
      </c>
      <c r="E29" s="1" t="s">
        <v>62</v>
      </c>
      <c r="F29" s="1" t="s">
        <v>62</v>
      </c>
      <c r="G29" s="4">
        <v>6050</v>
      </c>
      <c r="H29" s="5" t="s">
        <v>62</v>
      </c>
      <c r="I29" s="5" t="s">
        <v>44</v>
      </c>
      <c r="J29" s="8">
        <v>20000000</v>
      </c>
      <c r="K29" s="6" t="s">
        <v>62</v>
      </c>
    </row>
    <row r="30" spans="1:11" x14ac:dyDescent="0.2">
      <c r="A30" s="10">
        <v>19</v>
      </c>
      <c r="B30" s="10" t="s">
        <v>62</v>
      </c>
      <c r="C30" s="10" t="s">
        <v>17</v>
      </c>
      <c r="D30" s="10" t="s">
        <v>18</v>
      </c>
      <c r="E30" s="10" t="s">
        <v>62</v>
      </c>
      <c r="F30" s="10" t="s">
        <v>62</v>
      </c>
      <c r="G30" s="11">
        <v>6190</v>
      </c>
      <c r="H30" s="11" t="s">
        <v>62</v>
      </c>
      <c r="I30" s="11" t="s">
        <v>45</v>
      </c>
      <c r="J30" s="12">
        <f>IF(SUM(J16:J22)=SUM(J24:J29),SUM(J24:J29), "ERROR: Line 1920 &lt;&gt; Line 6190")</f>
        <v>411328582</v>
      </c>
      <c r="K30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46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47</v>
      </c>
    </row>
    <row r="7" spans="1:2" x14ac:dyDescent="0.2">
      <c r="A7" s="1" t="s">
        <v>62</v>
      </c>
      <c r="B7" s="9" t="s">
        <v>62</v>
      </c>
    </row>
    <row r="8" spans="1:2" ht="38.25" x14ac:dyDescent="0.2">
      <c r="A8" s="14" t="s">
        <v>48</v>
      </c>
      <c r="B8" s="15" t="s">
        <v>49</v>
      </c>
    </row>
    <row r="9" spans="1:2" x14ac:dyDescent="0.2">
      <c r="A9" s="1" t="s">
        <v>62</v>
      </c>
      <c r="B9" s="9" t="s">
        <v>62</v>
      </c>
    </row>
    <row r="10" spans="1:2" x14ac:dyDescent="0.2">
      <c r="A10" s="1" t="s">
        <v>62</v>
      </c>
      <c r="B10" s="16" t="s">
        <v>50</v>
      </c>
    </row>
    <row r="11" spans="1:2" x14ac:dyDescent="0.2">
      <c r="A11" s="1" t="s">
        <v>62</v>
      </c>
      <c r="B11" s="9" t="s">
        <v>62</v>
      </c>
    </row>
    <row r="12" spans="1:2" ht="38.25" x14ac:dyDescent="0.2">
      <c r="A12" s="14" t="s">
        <v>51</v>
      </c>
      <c r="B12" s="15" t="s">
        <v>52</v>
      </c>
    </row>
    <row r="13" spans="1:2" x14ac:dyDescent="0.2">
      <c r="A13" s="1" t="s">
        <v>62</v>
      </c>
      <c r="B13" s="9" t="s">
        <v>62</v>
      </c>
    </row>
    <row r="14" spans="1:2" x14ac:dyDescent="0.2">
      <c r="A14" s="20" t="s">
        <v>53</v>
      </c>
      <c r="B14" s="19" t="s">
        <v>62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2023-05-31T14:35:11Z</dcterms:created>
  <dcterms:modified xsi:type="dcterms:W3CDTF">2023-05-31T18:35:12Z</dcterms:modified>
</cp:coreProperties>
</file>