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6" i="1"/>
</calcChain>
</file>

<file path=xl/sharedStrings.xml><?xml version="1.0" encoding="utf-8"?>
<sst xmlns="http://schemas.openxmlformats.org/spreadsheetml/2006/main" count="264" uniqueCount="61">
  <si>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</si>
  <si>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</si>
  <si>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</si>
  <si>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</si>
  <si>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</si>
  <si>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</si>
  <si>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</si>
  <si>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</si>
  <si>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</si>
  <si>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</si>
  <si>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</si>
  <si>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</si>
  <si>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</si>
  <si>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</si>
  <si>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</si>
  <si>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</si>
  <si>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2022/2023</t>
  </si>
  <si>
    <t>1100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</si>
  <si>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</si>
  <si>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</si>
  <si>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</si>
  <si>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</si>
  <si>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</si>
  <si>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</si>
  <si>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</si>
  <si>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DA</t>
  </si>
  <si>
    <t>Discretionary Direct Unob Bal: Brought forward, October 1</t>
  </si>
  <si>
    <t>B6</t>
  </si>
  <si>
    <t>DE</t>
  </si>
  <si>
    <t>RA</t>
  </si>
  <si>
    <t>Reimbursable Unob Bal: Brought forward, October 1</t>
  </si>
  <si>
    <t>B7</t>
  </si>
  <si>
    <t>RE</t>
  </si>
  <si>
    <t>D</t>
  </si>
  <si>
    <t>Anticipated Non Expenditure Transfer of Unobligated Balance</t>
  </si>
  <si>
    <t>Unob Bal: Antic Recov of prior year unpaid oblig (Direct)</t>
  </si>
  <si>
    <t>R</t>
  </si>
  <si>
    <t>Unob Bal: Antic Recov of prior year unpaid oblig (Reimbursable)</t>
  </si>
  <si>
    <t>BA: Disc: Approps: Antic nonexpend trans</t>
  </si>
  <si>
    <t>BA: Disc: Spending auth:Antic colls, reimbs, other (Direct)</t>
  </si>
  <si>
    <t>BA: Disc: Spending auth:Antic colls, reimbs, other, (Reimbursable)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</si>
  <si>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</si>
  <si>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</si>
  <si>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</si>
  <si>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</si>
  <si>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</si>
  <si>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</si>
  <si>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B6 </t>
  </si>
  <si>
    <t>Actual Direct Carryover includes HIDTA funds of $11,567,315.29 and OGV Sales of $4,777,957.18. Change in HIDTA Carryover is -$432,684.71, and change in OGV Carryover is $2777,957.18.  Net difference of $2,345,272.47 is requested.</t>
  </si>
  <si>
    <t xml:space="preserve">B7 </t>
  </si>
  <si>
    <t>Actual Reimbursable Carryover adjusted to Actual amount of $584,775.00.  Difference of $4,000 is requested.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</si>
  <si>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</si>
  <si>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</si>
  <si>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</si>
  <si>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</si>
  <si>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</si>
  <si>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</si>
  <si>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2022-12-01 01:27 PM</t>
  </si>
  <si>
    <t xml:space="preserve">TAF(s) Included: </t>
  </si>
  <si>
    <t xml:space="preserve">15-1100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</si>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</sst>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2</v>
      </c>
      <c r="I13" s="5" t="s">
        <v>19</v>
      </c>
      <c r="J13" s="8"/>
      <c r="K13" s="6" t="s">
        <v>60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21</v>
      </c>
      <c r="I15" s="5" t="s">
        <v>24</v>
      </c>
      <c r="J15" s="8"/>
      <c r="K15" s="6" t="s">
        <v>60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60</v>
      </c>
      <c r="F16" s="1" t="s">
        <v>60</v>
      </c>
      <c r="G16" s="4">
        <v>1000</v>
      </c>
      <c r="H16" s="5" t="s">
        <v>25</v>
      </c>
      <c r="I16" s="5" t="s">
        <v>26</v>
      </c>
      <c r="J16" s="8">
        <v>16345272</v>
      </c>
      <c r="K16" s="6" t="s">
        <v>27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26</v>
      </c>
      <c r="J17" s="8"/>
      <c r="K17" s="6" t="s">
        <v>60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60</v>
      </c>
      <c r="F18" s="1" t="s">
        <v>60</v>
      </c>
      <c r="G18" s="4">
        <v>1000</v>
      </c>
      <c r="H18" s="5" t="s">
        <v>29</v>
      </c>
      <c r="I18" s="5" t="s">
        <v>30</v>
      </c>
      <c r="J18" s="8">
        <v>584775</v>
      </c>
      <c r="K18" s="6" t="s">
        <v>31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60</v>
      </c>
      <c r="F19" s="1" t="s">
        <v>60</v>
      </c>
      <c r="G19" s="4">
        <v>1000</v>
      </c>
      <c r="H19" s="5" t="s">
        <v>32</v>
      </c>
      <c r="I19" s="5" t="s">
        <v>30</v>
      </c>
      <c r="J19" s="8"/>
      <c r="K19" s="6" t="s">
        <v>60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60</v>
      </c>
      <c r="F20" s="1" t="s">
        <v>60</v>
      </c>
      <c r="G20" s="4">
        <v>1060</v>
      </c>
      <c r="H20" s="5" t="s">
        <v>33</v>
      </c>
      <c r="I20" s="5" t="s">
        <v>34</v>
      </c>
      <c r="J20" s="8">
        <v>1000000</v>
      </c>
      <c r="K20" s="6" t="s">
        <v>60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60</v>
      </c>
      <c r="F21" s="1" t="s">
        <v>60</v>
      </c>
      <c r="G21" s="4">
        <v>1061</v>
      </c>
      <c r="H21" s="5" t="s">
        <v>33</v>
      </c>
      <c r="I21" s="5" t="s">
        <v>35</v>
      </c>
      <c r="J21" s="8">
        <v>401000</v>
      </c>
      <c r="K21" s="6" t="s">
        <v>60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60</v>
      </c>
      <c r="F22" s="1" t="s">
        <v>60</v>
      </c>
      <c r="G22" s="4">
        <v>1061</v>
      </c>
      <c r="H22" s="5" t="s">
        <v>36</v>
      </c>
      <c r="I22" s="5" t="s">
        <v>37</v>
      </c>
      <c r="J22" s="8">
        <v>1000</v>
      </c>
      <c r="K22" s="6" t="s">
        <v>60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60</v>
      </c>
      <c r="F23" s="1" t="s">
        <v>60</v>
      </c>
      <c r="G23" s="4">
        <v>1151</v>
      </c>
      <c r="H23" s="5" t="s">
        <v>33</v>
      </c>
      <c r="I23" s="5" t="s">
        <v>38</v>
      </c>
      <c r="J23" s="8"/>
      <c r="K23" s="6" t="s">
        <v>60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60</v>
      </c>
      <c r="F24" s="1" t="s">
        <v>60</v>
      </c>
      <c r="G24" s="4">
        <v>1740</v>
      </c>
      <c r="H24" s="5" t="s">
        <v>33</v>
      </c>
      <c r="I24" s="5" t="s">
        <v>39</v>
      </c>
      <c r="J24" s="8">
        <v>1000000</v>
      </c>
      <c r="K24" s="6" t="s">
        <v>60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60</v>
      </c>
      <c r="F25" s="1" t="s">
        <v>60</v>
      </c>
      <c r="G25" s="4">
        <v>1740</v>
      </c>
      <c r="H25" s="5" t="s">
        <v>36</v>
      </c>
      <c r="I25" s="5" t="s">
        <v>40</v>
      </c>
      <c r="J25" s="8">
        <v>20000</v>
      </c>
      <c r="K25" s="6" t="s">
        <v>60</v>
      </c>
    </row>
    <row r="26" spans="1:11" x14ac:dyDescent="0.2">
      <c r="A26" s="10">
        <v>15</v>
      </c>
      <c r="B26" s="10">
        <v>2022</v>
      </c>
      <c r="C26" s="10">
        <v>2023</v>
      </c>
      <c r="D26" s="10" t="s">
        <v>17</v>
      </c>
      <c r="E26" s="10" t="s">
        <v>60</v>
      </c>
      <c r="F26" s="10" t="s">
        <v>60</v>
      </c>
      <c r="G26" s="11">
        <v>1920</v>
      </c>
      <c r="H26" s="11" t="s">
        <v>60</v>
      </c>
      <c r="I26" s="11" t="s">
        <v>41</v>
      </c>
      <c r="J26" s="12">
        <f>SUM(J16:J25)</f>
        <v>19352047</v>
      </c>
      <c r="K26" s="13" t="s">
        <v>60</v>
      </c>
    </row>
    <row r="27" spans="1:11" x14ac:dyDescent="0.2">
      <c r="A27" s="1">
        <v>15</v>
      </c>
      <c r="B27" s="1">
        <v>2022</v>
      </c>
      <c r="C27" s="1">
        <v>2023</v>
      </c>
      <c r="D27" s="1" t="s">
        <v>17</v>
      </c>
      <c r="E27" s="1" t="s">
        <v>60</v>
      </c>
      <c r="F27" s="1" t="s">
        <v>60</v>
      </c>
      <c r="G27" s="4">
        <v>6001</v>
      </c>
      <c r="H27" s="5" t="s">
        <v>60</v>
      </c>
      <c r="I27" s="5" t="s">
        <v>42</v>
      </c>
      <c r="J27" s="8">
        <v>19352047</v>
      </c>
      <c r="K27" s="6" t="s">
        <v>60</v>
      </c>
    </row>
    <row r="28" spans="1:11" x14ac:dyDescent="0.2">
      <c r="A28" s="10">
        <v>15</v>
      </c>
      <c r="B28" s="10">
        <v>2022</v>
      </c>
      <c r="C28" s="10">
        <v>2023</v>
      </c>
      <c r="D28" s="10" t="s">
        <v>17</v>
      </c>
      <c r="E28" s="10" t="s">
        <v>60</v>
      </c>
      <c r="F28" s="10" t="s">
        <v>60</v>
      </c>
      <c r="G28" s="11">
        <v>6190</v>
      </c>
      <c r="H28" s="11" t="s">
        <v>60</v>
      </c>
      <c r="I28" s="11" t="s">
        <v>43</v>
      </c>
      <c r="J28" s="12">
        <f>IF(SUM(J16:J25)=SUM(J27:J27),SUM(J27:J27), "ERROR: Line 1920 &lt;&gt; Line 6190")</f>
        <v>19352047</v>
      </c>
      <c r="K28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46</v>
      </c>
    </row>
    <row r="10" spans="1:2" x14ac:dyDescent="0.2">
      <c r="A10" s="1" t="s">
        <v>60</v>
      </c>
      <c r="B10" s="9" t="s">
        <v>60</v>
      </c>
    </row>
    <row r="11" spans="1:2" ht="25.5" x14ac:dyDescent="0.2">
      <c r="A11" s="14" t="s">
        <v>47</v>
      </c>
      <c r="B11" s="15" t="s">
        <v>48</v>
      </c>
    </row>
    <row r="12" spans="1:2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2022-12-01T13:27:39Z</dcterms:created>
  <dcterms:modified xsi:type="dcterms:W3CDTF">2022-12-01T18:27:40Z</dcterms:modified>
</cp:coreProperties>
</file>