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0" i="1"/>
  <c r="J21" i="1"/>
  <c r="J17" i="1"/>
</calcChain>
</file>

<file path=xl/sharedStrings.xml><?xml version="1.0" encoding="utf-8"?>
<sst xmlns="http://schemas.openxmlformats.org/spreadsheetml/2006/main" count="314" uniqueCount="52">
  <si>
    <t>FY 2023 Apportionment</t>
  </si>
  <si>
    <t>Funds provided by Estimated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</si>
  <si>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</si>
  <si>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</si>
  <si>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</si>
  <si>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</si>
  <si>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</si>
  <si>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</si>
  <si>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</si>
  <si>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</si>
  <si>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</si>
  <si>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</si>
  <si>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</si>
  <si>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</si>
  <si>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</si>
  <si>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</si>
  <si>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2021/2024</t>
  </si>
  <si>
    <t>0237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</si>
  <si>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</si>
  <si>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</si>
  <si>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</si>
  <si>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</si>
  <si>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</si>
  <si>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</si>
  <si>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</si>
  <si>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</si>
  <si>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</si>
  <si>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</si>
  <si>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</si>
  <si>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Supportive Housing for Persons with Disabilities</t>
  </si>
  <si>
    <t>Disabled PRAC/PAC/PRA Renewal/Amendment</t>
  </si>
  <si>
    <t>Disabled PRAC/PAC/PRA Renewal/Amendment (RRC)</t>
  </si>
  <si>
    <t>Total budgetary resources available</t>
  </si>
  <si>
    <t>TAFS: 86-0237 2022/2025</t>
  </si>
  <si>
    <t>BA: Disc: Spending auth:Antic colls, reimbs, other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</si>
  <si>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</si>
  <si>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</si>
  <si>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</si>
  <si>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</si>
  <si>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</si>
  <si>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</si>
  <si>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</si>
  <si>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</si>
  <si>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</si>
  <si>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</si>
  <si>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</si>
  <si>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01:21 PM</t>
  </si>
  <si>
    <t xml:space="preserve">TAF(s) Included: </t>
  </si>
  <si>
    <t xml:space="preserve">86-0237 2021\2024 </t>
  </si>
  <si>
    <t xml:space="preserve"> </t>
  </si>
  <si>
    <t xml:space="preserve">86-0237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</si>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</sst>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58696380</v>
      </c>
      <c r="K16" s="6" t="s">
        <v>51</v>
      </c>
    </row>
    <row r="17" spans="1:11" x14ac:dyDescent="0.2">
      <c r="A17" s="10">
        <v>86</v>
      </c>
      <c r="B17" s="10">
        <v>2021</v>
      </c>
      <c r="C17" s="10">
        <v>2024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27</v>
      </c>
      <c r="J17" s="12">
        <f>SUM(J16:J16)</f>
        <v>58696380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29</v>
      </c>
      <c r="J18" s="8">
        <v>55773074</v>
      </c>
      <c r="K18" s="6" t="s">
        <v>51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6012</v>
      </c>
      <c r="H19" s="5" t="s">
        <v>51</v>
      </c>
      <c r="I19" s="5" t="s">
        <v>30</v>
      </c>
      <c r="J19" s="8">
        <v>1375092</v>
      </c>
      <c r="K19" s="6" t="s">
        <v>51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31</v>
      </c>
      <c r="J20" s="8">
        <v>1548214</v>
      </c>
      <c r="K20" s="6" t="s">
        <v>51</v>
      </c>
    </row>
    <row r="21" spans="1:11" x14ac:dyDescent="0.2">
      <c r="A21" s="10">
        <v>86</v>
      </c>
      <c r="B21" s="10">
        <v>2021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32</v>
      </c>
      <c r="J21" s="12">
        <f>IF(SUM(J16:J16)=SUM(J18:J20),SUM(J18:J20), "ERROR: Line 1920 &lt;&gt; Line 6190")</f>
        <v>58696380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33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86</v>
      </c>
      <c r="B25" s="1">
        <v>2022</v>
      </c>
      <c r="C25" s="1">
        <v>2025</v>
      </c>
      <c r="D25" s="1" t="s">
        <v>17</v>
      </c>
      <c r="E25" s="1" t="s">
        <v>51</v>
      </c>
      <c r="F25" s="1" t="s">
        <v>51</v>
      </c>
      <c r="G25" s="4" t="s">
        <v>18</v>
      </c>
      <c r="H25" s="5">
        <v>2</v>
      </c>
      <c r="I25" s="5" t="s">
        <v>19</v>
      </c>
      <c r="J25" s="8"/>
      <c r="K25" s="6" t="s">
        <v>51</v>
      </c>
    </row>
    <row r="26" spans="1:11" x14ac:dyDescent="0.2">
      <c r="A26" s="1">
        <v>86</v>
      </c>
      <c r="B26" s="1">
        <v>2022</v>
      </c>
      <c r="C26" s="1">
        <v>2025</v>
      </c>
      <c r="D26" s="1" t="s">
        <v>17</v>
      </c>
      <c r="E26" s="1" t="s">
        <v>51</v>
      </c>
      <c r="F26" s="1" t="s">
        <v>51</v>
      </c>
      <c r="G26" s="4" t="s">
        <v>20</v>
      </c>
      <c r="H26" s="5" t="s">
        <v>21</v>
      </c>
      <c r="I26" s="5" t="s">
        <v>22</v>
      </c>
      <c r="J26" s="8"/>
      <c r="K26" s="6" t="s">
        <v>51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51</v>
      </c>
      <c r="F27" s="1" t="s">
        <v>51</v>
      </c>
      <c r="G27" s="4" t="s">
        <v>23</v>
      </c>
      <c r="H27" s="5" t="s">
        <v>21</v>
      </c>
      <c r="I27" s="5" t="s">
        <v>24</v>
      </c>
      <c r="J27" s="8"/>
      <c r="K27" s="6" t="s">
        <v>51</v>
      </c>
    </row>
    <row r="28" spans="1:11" x14ac:dyDescent="0.2">
      <c r="A28" s="1">
        <v>86</v>
      </c>
      <c r="B28" s="1">
        <v>2022</v>
      </c>
      <c r="C28" s="1">
        <v>2025</v>
      </c>
      <c r="D28" s="1" t="s">
        <v>17</v>
      </c>
      <c r="E28" s="1" t="s">
        <v>51</v>
      </c>
      <c r="F28" s="1" t="s">
        <v>51</v>
      </c>
      <c r="G28" s="4">
        <v>1000</v>
      </c>
      <c r="H28" s="5" t="s">
        <v>25</v>
      </c>
      <c r="I28" s="5" t="s">
        <v>26</v>
      </c>
      <c r="J28" s="8">
        <v>213026707</v>
      </c>
      <c r="K28" s="6" t="s">
        <v>51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51</v>
      </c>
      <c r="F29" s="1" t="s">
        <v>51</v>
      </c>
      <c r="G29" s="4">
        <v>1740</v>
      </c>
      <c r="H29" s="5" t="s">
        <v>51</v>
      </c>
      <c r="I29" s="5" t="s">
        <v>34</v>
      </c>
      <c r="J29" s="8">
        <v>1000000</v>
      </c>
      <c r="K29" s="6" t="s">
        <v>51</v>
      </c>
    </row>
    <row r="30" spans="1:11" x14ac:dyDescent="0.2">
      <c r="A30" s="10">
        <v>86</v>
      </c>
      <c r="B30" s="10">
        <v>2022</v>
      </c>
      <c r="C30" s="10">
        <v>2025</v>
      </c>
      <c r="D30" s="10" t="s">
        <v>17</v>
      </c>
      <c r="E30" s="10" t="s">
        <v>51</v>
      </c>
      <c r="F30" s="10" t="s">
        <v>51</v>
      </c>
      <c r="G30" s="11">
        <v>1920</v>
      </c>
      <c r="H30" s="11" t="s">
        <v>51</v>
      </c>
      <c r="I30" s="11" t="s">
        <v>27</v>
      </c>
      <c r="J30" s="12">
        <f>SUM(J28:J29)</f>
        <v>214026707</v>
      </c>
      <c r="K30" s="13" t="s">
        <v>28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51</v>
      </c>
      <c r="F31" s="1" t="s">
        <v>51</v>
      </c>
      <c r="G31" s="4">
        <v>6011</v>
      </c>
      <c r="H31" s="5" t="s">
        <v>51</v>
      </c>
      <c r="I31" s="5" t="s">
        <v>29</v>
      </c>
      <c r="J31" s="8">
        <v>162000000</v>
      </c>
      <c r="K31" s="6" t="s">
        <v>51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51</v>
      </c>
      <c r="F32" s="1" t="s">
        <v>51</v>
      </c>
      <c r="G32" s="4">
        <v>6012</v>
      </c>
      <c r="H32" s="5" t="s">
        <v>51</v>
      </c>
      <c r="I32" s="5" t="s">
        <v>30</v>
      </c>
      <c r="J32" s="8">
        <v>50964598</v>
      </c>
      <c r="K32" s="6" t="s">
        <v>51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51</v>
      </c>
      <c r="F33" s="1" t="s">
        <v>51</v>
      </c>
      <c r="G33" s="4">
        <v>6013</v>
      </c>
      <c r="H33" s="5" t="s">
        <v>51</v>
      </c>
      <c r="I33" s="5" t="s">
        <v>31</v>
      </c>
      <c r="J33" s="8">
        <v>1062109</v>
      </c>
      <c r="K33" s="6" t="s">
        <v>51</v>
      </c>
    </row>
    <row r="34" spans="1:11" x14ac:dyDescent="0.2">
      <c r="A34" s="10">
        <v>86</v>
      </c>
      <c r="B34" s="10">
        <v>2022</v>
      </c>
      <c r="C34" s="10">
        <v>2025</v>
      </c>
      <c r="D34" s="10" t="s">
        <v>17</v>
      </c>
      <c r="E34" s="10" t="s">
        <v>51</v>
      </c>
      <c r="F34" s="10" t="s">
        <v>51</v>
      </c>
      <c r="G34" s="11">
        <v>6190</v>
      </c>
      <c r="H34" s="11" t="s">
        <v>51</v>
      </c>
      <c r="I34" s="11" t="s">
        <v>32</v>
      </c>
      <c r="J34" s="12">
        <f>IF(SUM(J28:J29)=SUM(J31:J33),SUM(J31:J33), "ERROR: Line 1920 &lt;&gt; Line 6190")</f>
        <v>214026707</v>
      </c>
      <c r="K3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40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51</v>
      </c>
      <c r="B5" s="18" t="s">
        <v>44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47</v>
      </c>
      <c r="B9" s="18" t="s">
        <v>48</v>
      </c>
    </row>
    <row r="10" spans="1:2" ht="15" x14ac:dyDescent="0.25">
      <c r="A10" s="17" t="s">
        <v>49</v>
      </c>
      <c r="B10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2022-09-26T13:21:32Z</dcterms:created>
  <dcterms:modified xsi:type="dcterms:W3CDTF">2022-09-26T17:21:33Z</dcterms:modified>
</cp:coreProperties>
</file>