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1" i="1"/>
  <c r="J19" i="1"/>
</calcChain>
</file>

<file path=xl/sharedStrings.xml><?xml version="1.0" encoding="utf-8"?>
<sst xmlns="http://schemas.openxmlformats.org/spreadsheetml/2006/main" count="298" uniqueCount="56">
  <si>
    <t>FY 2023 Apportionment</t>
  </si>
  <si>
    <t>Funds provided by Public Law 117-328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</si>
  <si>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</si>
  <si>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</si>
  <si>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</si>
  <si>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</si>
  <si>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</si>
  <si>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</si>
  <si>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</si>
  <si>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</si>
  <si>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</si>
  <si>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</si>
  <si>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</si>
  <si>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</si>
  <si>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</si>
  <si>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Loan Guarantee Program (025-12-0186)</t>
  </si>
  <si>
    <t>TAFS: 86-0186 2022/2023</t>
  </si>
  <si>
    <t>0186</t>
  </si>
  <si>
    <t>IterNo</t>
  </si>
  <si>
    <t>Last Approved Apportionment: 2022-12-16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</si>
  <si>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</si>
  <si>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</si>
  <si>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</si>
  <si>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</si>
  <si>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</si>
  <si>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</si>
  <si>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</si>
  <si>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</si>
  <si>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</si>
  <si>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</si>
  <si>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</si>
  <si>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Personnel Comp&amp;Benefits, Other Admin. Exp</t>
  </si>
  <si>
    <t>Total budgetary resources available</t>
  </si>
  <si>
    <t>A1</t>
  </si>
  <si>
    <t>TAFS: 86-0186 2023/2024</t>
  </si>
  <si>
    <t>Last Approved Apportionment: N\A, First Request of Year</t>
  </si>
  <si>
    <t>BA: Disc: Spending auth: Collected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</si>
  <si>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</si>
  <si>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</si>
  <si>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</si>
  <si>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</si>
  <si>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</si>
  <si>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</si>
  <si>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</si>
  <si>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</si>
  <si>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</si>
  <si>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</si>
  <si>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</si>
  <si>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</si>
  <si>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</si>
  <si>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11:39 AM</t>
  </si>
  <si>
    <t xml:space="preserve">TAF(s) Included: </t>
  </si>
  <si>
    <t xml:space="preserve">86-0186 2022\2023 </t>
  </si>
  <si>
    <t xml:space="preserve"> </t>
  </si>
  <si>
    <t xml:space="preserve">86-0186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</si>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</sst>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2613150</v>
      </c>
      <c r="K16" s="6" t="s">
        <v>55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1021</v>
      </c>
      <c r="H17" s="5" t="s">
        <v>55</v>
      </c>
      <c r="I17" s="5" t="s">
        <v>27</v>
      </c>
      <c r="J17" s="8">
        <v>47303</v>
      </c>
      <c r="K17" s="6" t="s">
        <v>55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28</v>
      </c>
      <c r="J18" s="8">
        <v>50000</v>
      </c>
      <c r="K18" s="6" t="s">
        <v>55</v>
      </c>
    </row>
    <row r="19" spans="1:11" x14ac:dyDescent="0.2">
      <c r="A19" s="10">
        <v>86</v>
      </c>
      <c r="B19" s="10">
        <v>2022</v>
      </c>
      <c r="C19" s="10">
        <v>2023</v>
      </c>
      <c r="D19" s="10" t="s">
        <v>17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29</v>
      </c>
      <c r="J19" s="12">
        <f>SUM(J16:J18)</f>
        <v>2710453</v>
      </c>
      <c r="K19" s="13" t="s">
        <v>30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6011</v>
      </c>
      <c r="H20" s="5" t="s">
        <v>55</v>
      </c>
      <c r="I20" s="5" t="s">
        <v>31</v>
      </c>
      <c r="J20" s="8">
        <v>2710453</v>
      </c>
      <c r="K20" s="6" t="s">
        <v>55</v>
      </c>
    </row>
    <row r="21" spans="1:11" x14ac:dyDescent="0.2">
      <c r="A21" s="10">
        <v>86</v>
      </c>
      <c r="B21" s="10">
        <v>2022</v>
      </c>
      <c r="C21" s="10">
        <v>2023</v>
      </c>
      <c r="D21" s="10" t="s">
        <v>17</v>
      </c>
      <c r="E21" s="10" t="s">
        <v>55</v>
      </c>
      <c r="F21" s="10" t="s">
        <v>55</v>
      </c>
      <c r="G21" s="11">
        <v>6190</v>
      </c>
      <c r="H21" s="11" t="s">
        <v>55</v>
      </c>
      <c r="I21" s="11" t="s">
        <v>32</v>
      </c>
      <c r="J21" s="12">
        <f>IF(SUM(J16:J18)=SUM(J20:J20),SUM(J20:J20), "ERROR: Line 1920 &lt;&gt; Line 6190")</f>
        <v>2710453</v>
      </c>
      <c r="K21" s="13" t="s">
        <v>33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5" t="s">
        <v>55</v>
      </c>
      <c r="J22" s="8"/>
      <c r="K22" s="6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7" t="s">
        <v>34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5" t="s">
        <v>55</v>
      </c>
      <c r="J24" s="8"/>
      <c r="K24" s="6" t="s">
        <v>55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17</v>
      </c>
      <c r="E25" s="1" t="s">
        <v>55</v>
      </c>
      <c r="F25" s="1" t="s">
        <v>55</v>
      </c>
      <c r="G25" s="4" t="s">
        <v>18</v>
      </c>
      <c r="H25" s="5">
        <v>1</v>
      </c>
      <c r="I25" s="5" t="s">
        <v>35</v>
      </c>
      <c r="J25" s="8"/>
      <c r="K25" s="6" t="s">
        <v>55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17</v>
      </c>
      <c r="E26" s="1" t="s">
        <v>55</v>
      </c>
      <c r="F26" s="1" t="s">
        <v>55</v>
      </c>
      <c r="G26" s="4" t="s">
        <v>20</v>
      </c>
      <c r="H26" s="5" t="s">
        <v>21</v>
      </c>
      <c r="I26" s="5" t="s">
        <v>22</v>
      </c>
      <c r="J26" s="8"/>
      <c r="K26" s="6" t="s">
        <v>55</v>
      </c>
    </row>
    <row r="27" spans="1:11" x14ac:dyDescent="0.2">
      <c r="A27" s="1">
        <v>86</v>
      </c>
      <c r="B27" s="1">
        <v>2023</v>
      </c>
      <c r="C27" s="1">
        <v>2024</v>
      </c>
      <c r="D27" s="1" t="s">
        <v>17</v>
      </c>
      <c r="E27" s="1" t="s">
        <v>55</v>
      </c>
      <c r="F27" s="1" t="s">
        <v>55</v>
      </c>
      <c r="G27" s="4" t="s">
        <v>23</v>
      </c>
      <c r="H27" s="5" t="s">
        <v>21</v>
      </c>
      <c r="I27" s="5" t="s">
        <v>24</v>
      </c>
      <c r="J27" s="8"/>
      <c r="K27" s="6" t="s">
        <v>55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17</v>
      </c>
      <c r="E28" s="1" t="s">
        <v>55</v>
      </c>
      <c r="F28" s="1" t="s">
        <v>55</v>
      </c>
      <c r="G28" s="4">
        <v>1700</v>
      </c>
      <c r="H28" s="5" t="s">
        <v>55</v>
      </c>
      <c r="I28" s="5" t="s">
        <v>36</v>
      </c>
      <c r="J28" s="8">
        <v>40400000</v>
      </c>
      <c r="K28" s="6" t="s">
        <v>55</v>
      </c>
    </row>
    <row r="29" spans="1:11" x14ac:dyDescent="0.2">
      <c r="A29" s="10">
        <v>86</v>
      </c>
      <c r="B29" s="10">
        <v>2023</v>
      </c>
      <c r="C29" s="10">
        <v>2024</v>
      </c>
      <c r="D29" s="10" t="s">
        <v>17</v>
      </c>
      <c r="E29" s="10" t="s">
        <v>55</v>
      </c>
      <c r="F29" s="10" t="s">
        <v>55</v>
      </c>
      <c r="G29" s="11">
        <v>1920</v>
      </c>
      <c r="H29" s="11" t="s">
        <v>55</v>
      </c>
      <c r="I29" s="11" t="s">
        <v>29</v>
      </c>
      <c r="J29" s="12">
        <f>SUM(J28:J28)</f>
        <v>40400000</v>
      </c>
      <c r="K29" s="13" t="s">
        <v>30</v>
      </c>
    </row>
    <row r="30" spans="1:11" x14ac:dyDescent="0.2">
      <c r="A30" s="1">
        <v>86</v>
      </c>
      <c r="B30" s="1">
        <v>2023</v>
      </c>
      <c r="C30" s="1">
        <v>2024</v>
      </c>
      <c r="D30" s="1" t="s">
        <v>17</v>
      </c>
      <c r="E30" s="1" t="s">
        <v>55</v>
      </c>
      <c r="F30" s="1" t="s">
        <v>55</v>
      </c>
      <c r="G30" s="4">
        <v>6011</v>
      </c>
      <c r="H30" s="5" t="s">
        <v>55</v>
      </c>
      <c r="I30" s="5" t="s">
        <v>31</v>
      </c>
      <c r="J30" s="8">
        <v>40400000</v>
      </c>
      <c r="K30" s="6" t="s">
        <v>55</v>
      </c>
    </row>
    <row r="31" spans="1:11" x14ac:dyDescent="0.2">
      <c r="A31" s="10">
        <v>86</v>
      </c>
      <c r="B31" s="10">
        <v>2023</v>
      </c>
      <c r="C31" s="10">
        <v>2024</v>
      </c>
      <c r="D31" s="10" t="s">
        <v>17</v>
      </c>
      <c r="E31" s="10" t="s">
        <v>55</v>
      </c>
      <c r="F31" s="10" t="s">
        <v>55</v>
      </c>
      <c r="G31" s="11">
        <v>6190</v>
      </c>
      <c r="H31" s="11" t="s">
        <v>55</v>
      </c>
      <c r="I31" s="11" t="s">
        <v>32</v>
      </c>
      <c r="J31" s="12">
        <f>IF(SUM(J28:J28)=SUM(J30:J30),SUM(J30:J30), "ERROR: Line 1920 &lt;&gt; Line 6190")</f>
        <v>40400000</v>
      </c>
      <c r="K3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41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44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2023-01-23T11:41:10Z</dcterms:created>
  <dcterms:modified xsi:type="dcterms:W3CDTF">2023-01-23T16:41:11Z</dcterms:modified>
</cp:coreProperties>
</file>