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<sst xmlns="http://schemas.openxmlformats.org/spreadsheetml/2006/main" count="296" uniqueCount="58">
  <si>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</si>
  <si>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</si>
  <si>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</si>
  <si>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</si>
  <si>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</si>
  <si>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</si>
  <si>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</si>
  <si>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</si>
  <si>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</si>
  <si>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</si>
  <si>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</si>
  <si>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</si>
  <si>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</si>
  <si>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</si>
  <si>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</si>
  <si>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Financing Account (024-70-4234)</t>
  </si>
  <si>
    <t>TAFS: 70-4234 /X</t>
  </si>
  <si>
    <t>X</t>
  </si>
  <si>
    <t>4234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</si>
  <si>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</si>
  <si>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</si>
  <si>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</si>
  <si>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</si>
  <si>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</si>
  <si>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</si>
  <si>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</si>
  <si>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</si>
  <si>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Borrowing authority</t>
  </si>
  <si>
    <t>B1</t>
  </si>
  <si>
    <t>BA: Mand: Spending auth: Collected</t>
  </si>
  <si>
    <t>B2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</si>
  <si>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</si>
  <si>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</si>
  <si>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</si>
  <si>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</si>
  <si>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Paid to Treasury</t>
  </si>
  <si>
    <t>CDL Loans</t>
  </si>
  <si>
    <t>Sandy Supplemental - CDL Loans</t>
  </si>
  <si>
    <t>Additional Supplemental Appropriations Act for Disaster Relief Requirements Act of 2017</t>
  </si>
  <si>
    <t>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</si>
  <si>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</si>
  <si>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</si>
  <si>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</si>
  <si>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</si>
  <si>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</si>
  <si>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$1,032,898.06 - Mandatory borrowing authority for P.L. 103-327, P.L. 104-134 and P.L. 110-329 borrowing at 21.06%; $1,577,849.32 Mandatory borrowing authority for Sandy Supplemental P.L. 113-2 at FY23 - borrowing at 21.06%; $59,521,657.58 Mandatory borrowing authority for Consolidated Appropriations Act, 2021 (P.L. 116-260)  borrowing at 21.06%.  Estimated FAIC of $1,109,036.89.</t>
  </si>
  <si>
    <t xml:space="preserve">B2 </t>
  </si>
  <si>
    <t>Pursuant to P.L. 103-327, P.L. 104-134 and P.L. 110-329 estimate a total of $3,871,651.11 in subsidy using a subsidy rate of 78.94% to calculate a loan ceiling of $4,904,549.17. Pursuant to P.L. 113-2, estimate a total of $5,914,312.69 in subsidy using a subsidy rate of 78.94% to calculate a loan ceiling of $7,492,162.01, Pursuant to P.L. 116-260, estimate a total of $223,107,295.81 in subsidy using a subsidy rate of 78.94% to calculate a loan ceiling of $282,628,953.39.  Upward Reestimate calculation of $7,509,330.30.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</si>
  <si>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</si>
  <si>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</si>
  <si>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</si>
  <si>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</si>
  <si>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</si>
  <si>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</si>
  <si>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03:50 PM</t>
  </si>
  <si>
    <t xml:space="preserve">TAF(s) Included: </t>
  </si>
  <si>
    <t>70-4234 \X (Disaster Assistance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</si>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</sst>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1061</v>
      </c>
      <c r="H16" s="5" t="s">
        <v>57</v>
      </c>
      <c r="I16" s="5" t="s">
        <v>26</v>
      </c>
      <c r="J16" s="8">
        <v>16088609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63241442</v>
      </c>
      <c r="K17" s="6" t="s">
        <v>28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1800</v>
      </c>
      <c r="H18" s="5" t="s">
        <v>57</v>
      </c>
      <c r="I18" s="5" t="s">
        <v>29</v>
      </c>
      <c r="J18" s="8">
        <v>1144324</v>
      </c>
      <c r="K18" s="6" t="s">
        <v>30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1801</v>
      </c>
      <c r="H19" s="5" t="s">
        <v>57</v>
      </c>
      <c r="I19" s="5" t="s">
        <v>31</v>
      </c>
      <c r="J19" s="8">
        <v>-612793</v>
      </c>
      <c r="K19" s="6" t="s">
        <v>30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32</v>
      </c>
      <c r="J20" s="8">
        <v>239871059</v>
      </c>
      <c r="K20" s="6" t="s">
        <v>30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1842</v>
      </c>
      <c r="H21" s="5" t="s">
        <v>57</v>
      </c>
      <c r="I21" s="5" t="s">
        <v>33</v>
      </c>
      <c r="J21" s="8">
        <v>-7509330</v>
      </c>
      <c r="K21" s="6" t="s">
        <v>57</v>
      </c>
    </row>
    <row r="22" spans="1:11" x14ac:dyDescent="0.2">
      <c r="A22" s="10">
        <v>70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34</v>
      </c>
      <c r="J22" s="12">
        <f>SUM(J16:J21)</f>
        <v>312223311</v>
      </c>
      <c r="K22" s="13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6011</v>
      </c>
      <c r="H23" s="5" t="s">
        <v>57</v>
      </c>
      <c r="I23" s="5" t="s">
        <v>35</v>
      </c>
      <c r="J23" s="8">
        <v>1109037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4904549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6015</v>
      </c>
      <c r="H25" s="5" t="s">
        <v>57</v>
      </c>
      <c r="I25" s="5" t="s">
        <v>37</v>
      </c>
      <c r="J25" s="8">
        <v>7492162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6016</v>
      </c>
      <c r="H26" s="5" t="s">
        <v>57</v>
      </c>
      <c r="I26" s="5" t="s">
        <v>38</v>
      </c>
      <c r="J26" s="8">
        <v>16088609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39</v>
      </c>
      <c r="J27" s="8">
        <v>282628954</v>
      </c>
      <c r="K27" s="6" t="s">
        <v>57</v>
      </c>
    </row>
    <row r="28" spans="1:11" x14ac:dyDescent="0.2">
      <c r="A28" s="10">
        <v>70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40</v>
      </c>
      <c r="J28" s="12">
        <f>IF(SUM(J16:J21)=SUM(J23:J27),SUM(J23:J27), "ERROR: Line 1920 &lt;&gt; Line 6190")</f>
        <v>312223311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44</v>
      </c>
      <c r="B11" s="15" t="s">
        <v>45</v>
      </c>
    </row>
    <row r="12" spans="1:2" ht="63.7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2023-06-27T15:50:53Z</dcterms:created>
  <dcterms:modified xsi:type="dcterms:W3CDTF">2023-06-27T19:50:53Z</dcterms:modified>
</cp:coreProperties>
</file>