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3" i="1"/>
</calcChain>
</file>

<file path=xl/sharedStrings.xml><?xml version="1.0" encoding="utf-8"?>
<sst xmlns="http://schemas.openxmlformats.org/spreadsheetml/2006/main" count="480" uniqueCount="82">
  <si>
    <t>FY 2023 Apportionment</t>
  </si>
  <si>
    <t>Funds provided by Public Law 101-508 (ED log number 23-229)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</si>
  <si>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</si>
  <si>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</si>
  <si>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</si>
  <si>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</si>
  <si>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</si>
  <si>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</si>
  <si>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</si>
  <si>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</si>
  <si>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</si>
  <si>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</si>
  <si>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</si>
  <si>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</si>
  <si>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</si>
  <si>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Liquidating Account (018-45-0230)</t>
  </si>
  <si>
    <t>TAFS: 91-0230 /X</t>
  </si>
  <si>
    <t>X</t>
  </si>
  <si>
    <t>0230</t>
  </si>
  <si>
    <t>IterNo</t>
  </si>
  <si>
    <t>Last Approved Apportionment: 2022-09-27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</si>
  <si>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</si>
  <si>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</si>
  <si>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</si>
  <si>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</si>
  <si>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</si>
  <si>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</si>
  <si>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</si>
  <si>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</si>
  <si>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</si>
  <si>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</si>
  <si>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</si>
  <si>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</si>
  <si>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</si>
  <si>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Capital transfer to general fund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</si>
  <si>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</si>
  <si>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</si>
  <si>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</si>
  <si>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</si>
  <si>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</si>
  <si>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</si>
  <si>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</si>
  <si>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</si>
  <si>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</si>
  <si>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</si>
  <si>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</si>
  <si>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</si>
  <si>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</si>
  <si>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</si>
  <si>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</si>
  <si>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</si>
  <si>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</si>
  <si>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</si>
  <si>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</si>
  <si>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</si>
  <si>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</si>
  <si>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</si>
  <si>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</si>
  <si>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</si>
  <si>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</si>
  <si>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</si>
  <si>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</si>
  <si>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</si>
  <si>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</si>
  <si>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</si>
  <si>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</si>
  <si>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</si>
  <si>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FFELP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</si>
  <si>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</si>
  <si>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</si>
  <si>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</si>
  <si>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</si>
  <si>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</si>
  <si>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</si>
  <si>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</si>
  <si>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</si>
  <si>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</si>
  <si>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</si>
  <si>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2023-04-24 09:41 AM</t>
  </si>
  <si>
    <t xml:space="preserve">TAF(s) Included: </t>
  </si>
  <si>
    <t>91-0230 \X (Federal Family Education Loan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</si>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</sst>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2</v>
      </c>
      <c r="I13" s="5" t="s">
        <v>20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25</v>
      </c>
      <c r="I15" s="5" t="s">
        <v>26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27</v>
      </c>
      <c r="I16" s="5" t="s">
        <v>28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28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>
        <v>2750009</v>
      </c>
      <c r="K18" s="6" t="s">
        <v>81</v>
      </c>
    </row>
    <row r="19" spans="1:11" x14ac:dyDescent="0.2">
      <c r="A19" s="1">
        <v>91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32</v>
      </c>
      <c r="I19" s="5" t="s">
        <v>31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1021</v>
      </c>
      <c r="H20" s="5" t="s">
        <v>81</v>
      </c>
      <c r="I20" s="5" t="s">
        <v>33</v>
      </c>
      <c r="J20" s="8">
        <v>734570</v>
      </c>
      <c r="K20" s="6" t="s">
        <v>81</v>
      </c>
    </row>
    <row r="21" spans="1:11" x14ac:dyDescent="0.2">
      <c r="A21" s="1">
        <v>91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1022</v>
      </c>
      <c r="H21" s="5" t="s">
        <v>81</v>
      </c>
      <c r="I21" s="5" t="s">
        <v>34</v>
      </c>
      <c r="J21" s="8">
        <v>-2750009</v>
      </c>
      <c r="K21" s="6" t="s">
        <v>81</v>
      </c>
    </row>
    <row r="22" spans="1:11" x14ac:dyDescent="0.2">
      <c r="A22" s="1">
        <v>91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1023</v>
      </c>
      <c r="H22" s="5">
        <v>1</v>
      </c>
      <c r="I22" s="5" t="s">
        <v>35</v>
      </c>
      <c r="J22" s="8"/>
      <c r="K22" s="6" t="s">
        <v>81</v>
      </c>
    </row>
    <row r="23" spans="1:11" x14ac:dyDescent="0.2">
      <c r="A23" s="1">
        <v>91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1023</v>
      </c>
      <c r="H23" s="5">
        <v>2</v>
      </c>
      <c r="I23" s="5" t="s">
        <v>36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1061</v>
      </c>
      <c r="H24" s="5" t="s">
        <v>81</v>
      </c>
      <c r="I24" s="5" t="s">
        <v>37</v>
      </c>
      <c r="J24" s="8">
        <v>1386005</v>
      </c>
      <c r="K24" s="6" t="s">
        <v>81</v>
      </c>
    </row>
    <row r="25" spans="1:11" x14ac:dyDescent="0.2">
      <c r="A25" s="1">
        <v>91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1062</v>
      </c>
      <c r="H25" s="5" t="s">
        <v>81</v>
      </c>
      <c r="I25" s="5" t="s">
        <v>38</v>
      </c>
      <c r="J25" s="8">
        <v>-2120575</v>
      </c>
      <c r="K25" s="6" t="s">
        <v>81</v>
      </c>
    </row>
    <row r="26" spans="1:11" x14ac:dyDescent="0.2">
      <c r="A26" s="1">
        <v>91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1100</v>
      </c>
      <c r="H26" s="5">
        <v>2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1100</v>
      </c>
      <c r="H27" s="5">
        <v>3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1200</v>
      </c>
      <c r="H28" s="5">
        <v>1</v>
      </c>
      <c r="I28" s="5" t="s">
        <v>41</v>
      </c>
      <c r="J28" s="8">
        <v>50000000</v>
      </c>
      <c r="K28" s="6" t="s">
        <v>81</v>
      </c>
    </row>
    <row r="29" spans="1:11" x14ac:dyDescent="0.2">
      <c r="A29" s="1">
        <v>91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1200</v>
      </c>
      <c r="H29" s="5">
        <v>2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1200</v>
      </c>
      <c r="H30" s="5">
        <v>3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1200</v>
      </c>
      <c r="H31" s="5">
        <v>4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1200</v>
      </c>
      <c r="H32" s="5">
        <v>5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1400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1400</v>
      </c>
      <c r="H34" s="5">
        <v>2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1700</v>
      </c>
      <c r="H35" s="5">
        <v>1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1700</v>
      </c>
      <c r="H36" s="5">
        <v>2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1700</v>
      </c>
      <c r="H37" s="5">
        <v>3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1740</v>
      </c>
      <c r="H38" s="5">
        <v>1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1740</v>
      </c>
      <c r="H39" s="5">
        <v>2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1740</v>
      </c>
      <c r="H40" s="5">
        <v>3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1800</v>
      </c>
      <c r="H41" s="5">
        <v>1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1800</v>
      </c>
      <c r="H42" s="5">
        <v>2</v>
      </c>
      <c r="I42" s="5" t="s">
        <v>55</v>
      </c>
      <c r="J42" s="8">
        <v>9373175</v>
      </c>
      <c r="K42" s="6" t="s">
        <v>81</v>
      </c>
    </row>
    <row r="43" spans="1:11" x14ac:dyDescent="0.2">
      <c r="A43" s="1">
        <v>91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1800</v>
      </c>
      <c r="H43" s="5">
        <v>3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1820</v>
      </c>
      <c r="H44" s="5">
        <v>1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1820</v>
      </c>
      <c r="H45" s="5">
        <v>2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1820</v>
      </c>
      <c r="H46" s="5">
        <v>3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1825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1825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 t="s">
        <v>17</v>
      </c>
      <c r="D49" s="1" t="s">
        <v>18</v>
      </c>
      <c r="E49" s="1" t="s">
        <v>81</v>
      </c>
      <c r="F49" s="1" t="s">
        <v>81</v>
      </c>
      <c r="G49" s="4">
        <v>1840</v>
      </c>
      <c r="H49" s="5">
        <v>1</v>
      </c>
      <c r="I49" s="5" t="s">
        <v>62</v>
      </c>
      <c r="J49" s="8"/>
      <c r="K49" s="6" t="s">
        <v>81</v>
      </c>
    </row>
    <row r="50" spans="1:11" x14ac:dyDescent="0.2">
      <c r="A50" s="1">
        <v>91</v>
      </c>
      <c r="B50" s="1" t="s">
        <v>81</v>
      </c>
      <c r="C50" s="1" t="s">
        <v>17</v>
      </c>
      <c r="D50" s="1" t="s">
        <v>18</v>
      </c>
      <c r="E50" s="1" t="s">
        <v>81</v>
      </c>
      <c r="F50" s="1" t="s">
        <v>81</v>
      </c>
      <c r="G50" s="4">
        <v>1840</v>
      </c>
      <c r="H50" s="5">
        <v>2</v>
      </c>
      <c r="I50" s="5" t="s">
        <v>63</v>
      </c>
      <c r="J50" s="8">
        <v>110813970</v>
      </c>
      <c r="K50" s="6" t="s">
        <v>81</v>
      </c>
    </row>
    <row r="51" spans="1:11" x14ac:dyDescent="0.2">
      <c r="A51" s="1">
        <v>91</v>
      </c>
      <c r="B51" s="1" t="s">
        <v>81</v>
      </c>
      <c r="C51" s="1" t="s">
        <v>17</v>
      </c>
      <c r="D51" s="1" t="s">
        <v>18</v>
      </c>
      <c r="E51" s="1" t="s">
        <v>81</v>
      </c>
      <c r="F51" s="1" t="s">
        <v>81</v>
      </c>
      <c r="G51" s="4">
        <v>1840</v>
      </c>
      <c r="H51" s="5">
        <v>3</v>
      </c>
      <c r="I51" s="5" t="s">
        <v>64</v>
      </c>
      <c r="J51" s="8"/>
      <c r="K51" s="6" t="s">
        <v>81</v>
      </c>
    </row>
    <row r="52" spans="1:11" x14ac:dyDescent="0.2">
      <c r="A52" s="1">
        <v>91</v>
      </c>
      <c r="B52" s="1" t="s">
        <v>81</v>
      </c>
      <c r="C52" s="1" t="s">
        <v>17</v>
      </c>
      <c r="D52" s="1" t="s">
        <v>18</v>
      </c>
      <c r="E52" s="1" t="s">
        <v>81</v>
      </c>
      <c r="F52" s="1" t="s">
        <v>81</v>
      </c>
      <c r="G52" s="4">
        <v>1842</v>
      </c>
      <c r="H52" s="5" t="s">
        <v>81</v>
      </c>
      <c r="I52" s="5" t="s">
        <v>65</v>
      </c>
      <c r="J52" s="8">
        <v>-120187145</v>
      </c>
      <c r="K52" s="6" t="s">
        <v>81</v>
      </c>
    </row>
    <row r="53" spans="1:11" x14ac:dyDescent="0.2">
      <c r="A53" s="10">
        <v>91</v>
      </c>
      <c r="B53" s="10" t="s">
        <v>81</v>
      </c>
      <c r="C53" s="10" t="s">
        <v>17</v>
      </c>
      <c r="D53" s="10" t="s">
        <v>18</v>
      </c>
      <c r="E53" s="10" t="s">
        <v>81</v>
      </c>
      <c r="F53" s="10" t="s">
        <v>81</v>
      </c>
      <c r="G53" s="11">
        <v>1920</v>
      </c>
      <c r="H53" s="11" t="s">
        <v>81</v>
      </c>
      <c r="I53" s="11" t="s">
        <v>66</v>
      </c>
      <c r="J53" s="12">
        <f>SUM(J16:J52)</f>
        <v>50000000</v>
      </c>
      <c r="K53" s="13" t="s">
        <v>81</v>
      </c>
    </row>
    <row r="54" spans="1:11" x14ac:dyDescent="0.2">
      <c r="A54" s="1">
        <v>91</v>
      </c>
      <c r="B54" s="1" t="s">
        <v>81</v>
      </c>
      <c r="C54" s="1" t="s">
        <v>17</v>
      </c>
      <c r="D54" s="1" t="s">
        <v>18</v>
      </c>
      <c r="E54" s="1" t="s">
        <v>81</v>
      </c>
      <c r="F54" s="1" t="s">
        <v>81</v>
      </c>
      <c r="G54" s="4">
        <v>6011</v>
      </c>
      <c r="H54" s="5" t="s">
        <v>81</v>
      </c>
      <c r="I54" s="5" t="s">
        <v>67</v>
      </c>
      <c r="J54" s="8">
        <v>50000000</v>
      </c>
      <c r="K54" s="6" t="s">
        <v>81</v>
      </c>
    </row>
    <row r="55" spans="1:11" x14ac:dyDescent="0.2">
      <c r="A55" s="10">
        <v>91</v>
      </c>
      <c r="B55" s="10" t="s">
        <v>81</v>
      </c>
      <c r="C55" s="10" t="s">
        <v>17</v>
      </c>
      <c r="D55" s="10" t="s">
        <v>18</v>
      </c>
      <c r="E55" s="10" t="s">
        <v>81</v>
      </c>
      <c r="F55" s="10" t="s">
        <v>81</v>
      </c>
      <c r="G55" s="11">
        <v>6190</v>
      </c>
      <c r="H55" s="11" t="s">
        <v>81</v>
      </c>
      <c r="I55" s="11" t="s">
        <v>68</v>
      </c>
      <c r="J55" s="12">
        <f>IF(SUM(J16:J52)=SUM(J54:J54),SUM(J54:J54), "ERROR: Line 1920 &lt;&gt; Line 6190")</f>
        <v>50000000</v>
      </c>
      <c r="K55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70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71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72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73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74</v>
      </c>
      <c r="B4" s="16" t="s">
        <v>75</v>
      </c>
    </row>
    <row r="5" spans="1:2" ht="15" x14ac:dyDescent="0.25">
      <c r="A5" s="15" t="s">
        <v>81</v>
      </c>
      <c r="B5" s="16" t="s">
        <v>76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77</v>
      </c>
      <c r="B7" s="16" t="s">
        <v>78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79</v>
      </c>
      <c r="B9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2023-04-24T09:42:00Z</dcterms:created>
  <dcterms:modified xsi:type="dcterms:W3CDTF">2023-04-24T13:42:01Z</dcterms:modified>
</cp:coreProperties>
</file>