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3" i="1"/>
</calcChain>
</file>

<file path=xl/sharedStrings.xml><?xml version="1.0" encoding="utf-8"?>
<sst xmlns="http://schemas.openxmlformats.org/spreadsheetml/2006/main" count="284" uniqueCount="52">
  <si>
    <t>FY 2022 Apportionment</t>
  </si>
  <si>
    <t>Funds provided by Public Law 110-289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</si>
  <si>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</si>
  <si>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</si>
  <si>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</si>
  <si>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</si>
  <si>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</si>
  <si>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</si>
  <si>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</si>
  <si>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</si>
  <si>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</si>
  <si>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</si>
  <si>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</si>
  <si>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</si>
  <si>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</si>
  <si>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State HFA Direct Loan Financing Account (015-05-4298)</t>
  </si>
  <si>
    <t>TAFS: 20-4298 /X</t>
  </si>
  <si>
    <t>X</t>
  </si>
  <si>
    <t>4298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</si>
  <si>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</si>
  <si>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</si>
  <si>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</si>
  <si>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</si>
  <si>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</si>
  <si>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</si>
  <si>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</si>
  <si>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</si>
  <si>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</si>
  <si>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cap trans and redemption of debt</t>
  </si>
  <si>
    <t>BA: Mand: Borrowing authority</t>
  </si>
  <si>
    <t>BA: Mand: Spending auth: Collected</t>
  </si>
  <si>
    <t>BA: Mand: Spending auth: Chng uncoll pymts Fed src</t>
  </si>
  <si>
    <t>BA: Mand: Spending auth:Antic colls, reimbs, other</t>
  </si>
  <si>
    <t>BA: Mand: Spending auth: Antic cap tran, red debt</t>
  </si>
  <si>
    <t>Total budgetary resources avail (disc. and mand.)</t>
  </si>
  <si>
    <t>Interest Payments to Treasury</t>
  </si>
  <si>
    <t>Downward Reestimate</t>
  </si>
  <si>
    <t>Interest on Downward Reestimate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</si>
  <si>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</si>
  <si>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</si>
  <si>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</si>
  <si>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</si>
  <si>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</si>
  <si>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</si>
  <si>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</si>
  <si>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</si>
  <si>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</si>
  <si>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</si>
  <si>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2022-06-28 10:55 AM</t>
  </si>
  <si>
    <t xml:space="preserve">TAF(s) Included: </t>
  </si>
  <si>
    <t>20-4298 \X (State HFA Direct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</si>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</sst>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20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2</v>
      </c>
      <c r="I13" s="5" t="s">
        <v>20</v>
      </c>
      <c r="J13" s="8"/>
      <c r="K13" s="6" t="s">
        <v>51</v>
      </c>
    </row>
    <row r="14" spans="1:11" x14ac:dyDescent="0.2">
      <c r="A14" s="1">
        <v>20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20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22</v>
      </c>
      <c r="I15" s="5" t="s">
        <v>25</v>
      </c>
      <c r="J15" s="8"/>
      <c r="K15" s="6" t="s">
        <v>51</v>
      </c>
    </row>
    <row r="16" spans="1:11" x14ac:dyDescent="0.2">
      <c r="A16" s="1">
        <v>20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>
        <v>53659141</v>
      </c>
      <c r="K16" s="6" t="s">
        <v>51</v>
      </c>
    </row>
    <row r="17" spans="1:11" x14ac:dyDescent="0.2">
      <c r="A17" s="1">
        <v>20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1062</v>
      </c>
      <c r="H17" s="5" t="s">
        <v>51</v>
      </c>
      <c r="I17" s="5" t="s">
        <v>28</v>
      </c>
      <c r="J17" s="8">
        <v>-53659141</v>
      </c>
      <c r="K17" s="6" t="s">
        <v>51</v>
      </c>
    </row>
    <row r="18" spans="1:11" x14ac:dyDescent="0.2">
      <c r="A18" s="1">
        <v>20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1400</v>
      </c>
      <c r="H18" s="5" t="s">
        <v>51</v>
      </c>
      <c r="I18" s="5" t="s">
        <v>29</v>
      </c>
      <c r="J18" s="8">
        <v>140160309</v>
      </c>
      <c r="K18" s="6" t="s">
        <v>51</v>
      </c>
    </row>
    <row r="19" spans="1:11" x14ac:dyDescent="0.2">
      <c r="A19" s="1">
        <v>20</v>
      </c>
      <c r="B19" s="1" t="s">
        <v>51</v>
      </c>
      <c r="C19" s="1" t="s">
        <v>17</v>
      </c>
      <c r="D19" s="1" t="s">
        <v>18</v>
      </c>
      <c r="E19" s="1" t="s">
        <v>51</v>
      </c>
      <c r="F19" s="1" t="s">
        <v>51</v>
      </c>
      <c r="G19" s="4">
        <v>1800</v>
      </c>
      <c r="H19" s="5" t="s">
        <v>51</v>
      </c>
      <c r="I19" s="5" t="s">
        <v>30</v>
      </c>
      <c r="J19" s="8">
        <v>240951094</v>
      </c>
      <c r="K19" s="6" t="s">
        <v>51</v>
      </c>
    </row>
    <row r="20" spans="1:11" x14ac:dyDescent="0.2">
      <c r="A20" s="1">
        <v>20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1801</v>
      </c>
      <c r="H20" s="5" t="s">
        <v>51</v>
      </c>
      <c r="I20" s="5" t="s">
        <v>31</v>
      </c>
      <c r="J20" s="8">
        <v>3106397</v>
      </c>
      <c r="K20" s="6" t="s">
        <v>51</v>
      </c>
    </row>
    <row r="21" spans="1:11" x14ac:dyDescent="0.2">
      <c r="A21" s="1">
        <v>20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1840</v>
      </c>
      <c r="H21" s="5" t="s">
        <v>51</v>
      </c>
      <c r="I21" s="5" t="s">
        <v>32</v>
      </c>
      <c r="J21" s="8">
        <v>39385753</v>
      </c>
      <c r="K21" s="6" t="s">
        <v>51</v>
      </c>
    </row>
    <row r="22" spans="1:11" x14ac:dyDescent="0.2">
      <c r="A22" s="1">
        <v>20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1842</v>
      </c>
      <c r="H22" s="5" t="s">
        <v>51</v>
      </c>
      <c r="I22" s="5" t="s">
        <v>33</v>
      </c>
      <c r="J22" s="8">
        <v>-221443243</v>
      </c>
      <c r="K22" s="6" t="s">
        <v>51</v>
      </c>
    </row>
    <row r="23" spans="1:11" x14ac:dyDescent="0.2">
      <c r="A23" s="10">
        <v>20</v>
      </c>
      <c r="B23" s="10" t="s">
        <v>51</v>
      </c>
      <c r="C23" s="10" t="s">
        <v>17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34</v>
      </c>
      <c r="J23" s="12">
        <f>SUM(J16:J22)</f>
        <v>202160310</v>
      </c>
      <c r="K23" s="13" t="s">
        <v>51</v>
      </c>
    </row>
    <row r="24" spans="1:11" x14ac:dyDescent="0.2">
      <c r="A24" s="1">
        <v>20</v>
      </c>
      <c r="B24" s="1" t="s">
        <v>51</v>
      </c>
      <c r="C24" s="1" t="s">
        <v>17</v>
      </c>
      <c r="D24" s="1" t="s">
        <v>18</v>
      </c>
      <c r="E24" s="1" t="s">
        <v>51</v>
      </c>
      <c r="F24" s="1" t="s">
        <v>51</v>
      </c>
      <c r="G24" s="4">
        <v>6015</v>
      </c>
      <c r="H24" s="5" t="s">
        <v>51</v>
      </c>
      <c r="I24" s="5" t="s">
        <v>35</v>
      </c>
      <c r="J24" s="8">
        <v>62000000</v>
      </c>
      <c r="K24" s="6" t="s">
        <v>51</v>
      </c>
    </row>
    <row r="25" spans="1:11" x14ac:dyDescent="0.2">
      <c r="A25" s="1">
        <v>20</v>
      </c>
      <c r="B25" s="1" t="s">
        <v>51</v>
      </c>
      <c r="C25" s="1" t="s">
        <v>17</v>
      </c>
      <c r="D25" s="1" t="s">
        <v>18</v>
      </c>
      <c r="E25" s="1" t="s">
        <v>51</v>
      </c>
      <c r="F25" s="1" t="s">
        <v>51</v>
      </c>
      <c r="G25" s="4">
        <v>6018</v>
      </c>
      <c r="H25" s="5" t="s">
        <v>51</v>
      </c>
      <c r="I25" s="5" t="s">
        <v>36</v>
      </c>
      <c r="J25" s="8">
        <v>88449135</v>
      </c>
      <c r="K25" s="6" t="s">
        <v>51</v>
      </c>
    </row>
    <row r="26" spans="1:11" x14ac:dyDescent="0.2">
      <c r="A26" s="1">
        <v>20</v>
      </c>
      <c r="B26" s="1" t="s">
        <v>51</v>
      </c>
      <c r="C26" s="1" t="s">
        <v>17</v>
      </c>
      <c r="D26" s="1" t="s">
        <v>18</v>
      </c>
      <c r="E26" s="1" t="s">
        <v>51</v>
      </c>
      <c r="F26" s="1" t="s">
        <v>51</v>
      </c>
      <c r="G26" s="4">
        <v>6020</v>
      </c>
      <c r="H26" s="5" t="s">
        <v>51</v>
      </c>
      <c r="I26" s="5" t="s">
        <v>37</v>
      </c>
      <c r="J26" s="8">
        <v>51711175</v>
      </c>
      <c r="K26" s="6" t="s">
        <v>51</v>
      </c>
    </row>
    <row r="27" spans="1:11" x14ac:dyDescent="0.2">
      <c r="A27" s="10">
        <v>20</v>
      </c>
      <c r="B27" s="10" t="s">
        <v>51</v>
      </c>
      <c r="C27" s="10" t="s">
        <v>17</v>
      </c>
      <c r="D27" s="10" t="s">
        <v>18</v>
      </c>
      <c r="E27" s="10" t="s">
        <v>51</v>
      </c>
      <c r="F27" s="10" t="s">
        <v>51</v>
      </c>
      <c r="G27" s="11">
        <v>6190</v>
      </c>
      <c r="H27" s="11" t="s">
        <v>51</v>
      </c>
      <c r="I27" s="11" t="s">
        <v>38</v>
      </c>
      <c r="J27" s="12">
        <f>IF(SUM(J16:J22)=SUM(J24:J26),SUM(J24:J26), "ERROR: Line 1920 &lt;&gt; Line 6190")</f>
        <v>202160310</v>
      </c>
      <c r="K27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2022-06-28T11:04:12Z</dcterms:created>
  <dcterms:modified xsi:type="dcterms:W3CDTF">2022-06-28T15:04:12Z</dcterms:modified>
</cp:coreProperties>
</file>