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<sst xmlns="http://schemas.openxmlformats.org/spreadsheetml/2006/main" count="262" uniqueCount="74">
  <si>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</si>
  <si>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</si>
  <si>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</si>
  <si>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</si>
  <si>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</si>
  <si>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</si>
  <si>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</si>
  <si>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</si>
  <si>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</si>
  <si>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</si>
  <si>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</si>
  <si>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</si>
  <si>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</si>
  <si>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</si>
  <si>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</si>
  <si>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</si>
  <si>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2022/2023</t>
  </si>
  <si>
    <t>3620</t>
  </si>
  <si>
    <t>IterNo</t>
  </si>
  <si>
    <t>Last Approved Apportionment: 2022-09-08</t>
  </si>
  <si>
    <t>RptCat</t>
  </si>
  <si>
    <t>NO</t>
  </si>
  <si>
    <t>Reporting Categories</t>
  </si>
  <si>
    <t>AdjAut</t>
  </si>
  <si>
    <t>YES</t>
  </si>
  <si>
    <t>Adjustment Authority provided</t>
  </si>
  <si>
    <t>BA: Disc: Appropriation</t>
  </si>
  <si>
    <t>B3</t>
  </si>
  <si>
    <t>BA: Disc: Approps transferred to other accounts</t>
  </si>
  <si>
    <t>B10</t>
  </si>
  <si>
    <t>BA: Disc: Approps transferred from other accounts</t>
  </si>
  <si>
    <t>B11</t>
  </si>
  <si>
    <t>BA: Disc: Spending auth: Collected</t>
  </si>
  <si>
    <t>B7</t>
  </si>
  <si>
    <t>BA: Disc: Spending auth: Chng uncoll pymts Fed src</t>
  </si>
  <si>
    <t>BA: Disc: Spending auth:Antic colls, reimbs, other</t>
  </si>
  <si>
    <t>B5,B6,B8,B9</t>
  </si>
  <si>
    <t>Total budgetary resources avail (disc. and mand.)</t>
  </si>
  <si>
    <t>B3,B5,B6,B7,B8,B9</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</si>
  <si>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</si>
  <si>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</si>
  <si>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</si>
  <si>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</si>
  <si>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</si>
  <si>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</si>
  <si>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</si>
  <si>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</si>
  <si>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</si>
  <si>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</si>
  <si>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</si>
  <si>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(3) FY 22-11 PA transfers $-29,258,000 in accodance with section 8005 of division C of P.L. 117-103 and section 1001 of P.L. 117-81.  (1) FY 22-31 IR transfers $-17,500,000 in accordance section 8005 of division C of the P.L. 117-103.</t>
  </si>
  <si>
    <t>(5) FY 22-11 PA transfers $5,500,000 in accordance with section 8005 of division C of P.L. 117-103 and section 1001 of P.L. 117-81.  (4) FY 22-11 PA transfers $20,576,000 in accodance with section 8005 of division C of P.L. 117-103 and section 1001 of P.L. 117-81.  (2) FY 22-31 IR transfers $5,000,000 in accordance section 8005 of division C of the P.L. 117-103</t>
  </si>
  <si>
    <t xml:space="preserve">B3 </t>
  </si>
  <si>
    <t>Funds provided by P.L. 117-103 (H.R. 2471)  in the amount of $11,597,405,000;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</si>
  <si>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</si>
  <si>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</si>
  <si>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</si>
  <si>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The Feb 2022 SF 33 Line 1740 amount was the result of estimated RBA under CR for DFAS posting.  The total RBA request for this account is $1,835,000,000.</t>
  </si>
  <si>
    <t xml:space="preserve">B7 </t>
  </si>
  <si>
    <t>Actual amounts per April 2022 SF-133</t>
  </si>
  <si>
    <t xml:space="preserve">B8 </t>
  </si>
  <si>
    <t>Line 1740 has been adjusted to keep the total reimbursable authority request constant.</t>
  </si>
  <si>
    <t xml:space="preserve">B9 </t>
  </si>
  <si>
    <t>Additional RBA for $15,000,000 is needed.  Justification: Additional RBA supports a sustaining customer order from the Army for MAUI's High Performance Computing Center (MHPCC) program.  The Army funding is guaranteed for the MHPCC program and gets approved before the start of the year for budget purposes. The requested funding aligns to MHPCC's spend plan and funding is required to keep this solely customer funded program on track of the MHPCC mission.  Previously, this RBA funding was received under 57-3600. The MAUI program was previously executed under an AF PE, however in FY22, the execution will be in a Space Force PE, therefore, we must request RBA funding in 57-3620.</t>
  </si>
  <si>
    <t>End of File</t>
  </si>
  <si>
    <t>OMB Approved this apportionment request using
the web-based apportionment system</t>
  </si>
  <si>
    <t>Mark Affixed By:</t>
  </si>
  <si>
    <t>/s/ signature</t>
  </si>
  <si>
    <t xml:space="preserve">Deputy Associate Director for National Security Programs                                                                                                                                                </t>
  </si>
  <si>
    <t>Signed On:</t>
  </si>
  <si>
    <t>2022-09-23 01:48 PM</t>
  </si>
  <si>
    <t xml:space="preserve">TAF(s) Included: </t>
  </si>
  <si>
    <t xml:space="preserve">57-3620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</si>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</sst>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2022</v>
      </c>
      <c r="C13" s="1">
        <v>2023</v>
      </c>
      <c r="D13" s="1" t="s">
        <v>17</v>
      </c>
      <c r="E13" s="1" t="s">
        <v>73</v>
      </c>
      <c r="F13" s="1" t="s">
        <v>73</v>
      </c>
      <c r="G13" s="4" t="s">
        <v>18</v>
      </c>
      <c r="H13" s="5">
        <v>5</v>
      </c>
      <c r="I13" s="5" t="s">
        <v>19</v>
      </c>
      <c r="J13" s="8"/>
      <c r="K13" s="6" t="s">
        <v>73</v>
      </c>
    </row>
    <row r="14" spans="1:11" x14ac:dyDescent="0.2">
      <c r="A14" s="1">
        <v>57</v>
      </c>
      <c r="B14" s="1">
        <v>2022</v>
      </c>
      <c r="C14" s="1">
        <v>2023</v>
      </c>
      <c r="D14" s="1" t="s">
        <v>17</v>
      </c>
      <c r="E14" s="1" t="s">
        <v>73</v>
      </c>
      <c r="F14" s="1" t="s">
        <v>73</v>
      </c>
      <c r="G14" s="4" t="s">
        <v>20</v>
      </c>
      <c r="H14" s="5" t="s">
        <v>21</v>
      </c>
      <c r="I14" s="5" t="s">
        <v>22</v>
      </c>
      <c r="J14" s="8"/>
      <c r="K14" s="6" t="s">
        <v>73</v>
      </c>
    </row>
    <row r="15" spans="1:11" x14ac:dyDescent="0.2">
      <c r="A15" s="1">
        <v>57</v>
      </c>
      <c r="B15" s="1">
        <v>2022</v>
      </c>
      <c r="C15" s="1">
        <v>2023</v>
      </c>
      <c r="D15" s="1" t="s">
        <v>17</v>
      </c>
      <c r="E15" s="1" t="s">
        <v>73</v>
      </c>
      <c r="F15" s="1" t="s">
        <v>73</v>
      </c>
      <c r="G15" s="4" t="s">
        <v>23</v>
      </c>
      <c r="H15" s="5" t="s">
        <v>24</v>
      </c>
      <c r="I15" s="5" t="s">
        <v>25</v>
      </c>
      <c r="J15" s="8"/>
      <c r="K15" s="6" t="s">
        <v>73</v>
      </c>
    </row>
    <row r="16" spans="1:11" x14ac:dyDescent="0.2">
      <c r="A16" s="1">
        <v>57</v>
      </c>
      <c r="B16" s="1">
        <v>2022</v>
      </c>
      <c r="C16" s="1">
        <v>2023</v>
      </c>
      <c r="D16" s="1" t="s">
        <v>17</v>
      </c>
      <c r="E16" s="1" t="s">
        <v>73</v>
      </c>
      <c r="F16" s="1" t="s">
        <v>73</v>
      </c>
      <c r="G16" s="4">
        <v>1100</v>
      </c>
      <c r="H16" s="5" t="s">
        <v>73</v>
      </c>
      <c r="I16" s="5" t="s">
        <v>26</v>
      </c>
      <c r="J16" s="8">
        <v>11597405000</v>
      </c>
      <c r="K16" s="6" t="s">
        <v>27</v>
      </c>
    </row>
    <row r="17" spans="1:11" x14ac:dyDescent="0.2">
      <c r="A17" s="1">
        <v>57</v>
      </c>
      <c r="B17" s="1">
        <v>2022</v>
      </c>
      <c r="C17" s="1">
        <v>2023</v>
      </c>
      <c r="D17" s="1" t="s">
        <v>17</v>
      </c>
      <c r="E17" s="1" t="s">
        <v>73</v>
      </c>
      <c r="F17" s="1" t="s">
        <v>73</v>
      </c>
      <c r="G17" s="4">
        <v>1120</v>
      </c>
      <c r="H17" s="5" t="s">
        <v>73</v>
      </c>
      <c r="I17" s="5" t="s">
        <v>28</v>
      </c>
      <c r="J17" s="8">
        <v>-46758000</v>
      </c>
      <c r="K17" s="6" t="s">
        <v>29</v>
      </c>
    </row>
    <row r="18" spans="1:11" x14ac:dyDescent="0.2">
      <c r="A18" s="1">
        <v>57</v>
      </c>
      <c r="B18" s="1">
        <v>2022</v>
      </c>
      <c r="C18" s="1">
        <v>2023</v>
      </c>
      <c r="D18" s="1" t="s">
        <v>17</v>
      </c>
      <c r="E18" s="1" t="s">
        <v>73</v>
      </c>
      <c r="F18" s="1" t="s">
        <v>73</v>
      </c>
      <c r="G18" s="4">
        <v>1121</v>
      </c>
      <c r="H18" s="5" t="s">
        <v>73</v>
      </c>
      <c r="I18" s="5" t="s">
        <v>30</v>
      </c>
      <c r="J18" s="8">
        <v>31076000</v>
      </c>
      <c r="K18" s="6" t="s">
        <v>31</v>
      </c>
    </row>
    <row r="19" spans="1:11" x14ac:dyDescent="0.2">
      <c r="A19" s="1">
        <v>57</v>
      </c>
      <c r="B19" s="1">
        <v>2022</v>
      </c>
      <c r="C19" s="1">
        <v>2023</v>
      </c>
      <c r="D19" s="1" t="s">
        <v>17</v>
      </c>
      <c r="E19" s="1" t="s">
        <v>73</v>
      </c>
      <c r="F19" s="1" t="s">
        <v>73</v>
      </c>
      <c r="G19" s="4">
        <v>1700</v>
      </c>
      <c r="H19" s="5" t="s">
        <v>73</v>
      </c>
      <c r="I19" s="5" t="s">
        <v>32</v>
      </c>
      <c r="J19" s="8">
        <v>519563230</v>
      </c>
      <c r="K19" s="6" t="s">
        <v>33</v>
      </c>
    </row>
    <row r="20" spans="1:11" x14ac:dyDescent="0.2">
      <c r="A20" s="1">
        <v>57</v>
      </c>
      <c r="B20" s="1">
        <v>2022</v>
      </c>
      <c r="C20" s="1">
        <v>2023</v>
      </c>
      <c r="D20" s="1" t="s">
        <v>17</v>
      </c>
      <c r="E20" s="1" t="s">
        <v>73</v>
      </c>
      <c r="F20" s="1" t="s">
        <v>73</v>
      </c>
      <c r="G20" s="4">
        <v>1701</v>
      </c>
      <c r="H20" s="5" t="s">
        <v>73</v>
      </c>
      <c r="I20" s="5" t="s">
        <v>34</v>
      </c>
      <c r="J20" s="8">
        <v>395871355</v>
      </c>
      <c r="K20" s="6" t="s">
        <v>33</v>
      </c>
    </row>
    <row r="21" spans="1:11" ht="51" x14ac:dyDescent="0.2">
      <c r="A21" s="1">
        <v>57</v>
      </c>
      <c r="B21" s="1">
        <v>2022</v>
      </c>
      <c r="C21" s="1">
        <v>2023</v>
      </c>
      <c r="D21" s="1" t="s">
        <v>17</v>
      </c>
      <c r="E21" s="1" t="s">
        <v>73</v>
      </c>
      <c r="F21" s="1" t="s">
        <v>73</v>
      </c>
      <c r="G21" s="4">
        <v>1740</v>
      </c>
      <c r="H21" s="5" t="s">
        <v>73</v>
      </c>
      <c r="I21" s="5" t="s">
        <v>35</v>
      </c>
      <c r="J21" s="8">
        <v>934565415</v>
      </c>
      <c r="K21" s="6" t="s">
        <v>36</v>
      </c>
    </row>
    <row r="22" spans="1:11" ht="76.5" x14ac:dyDescent="0.2">
      <c r="A22" s="10">
        <v>57</v>
      </c>
      <c r="B22" s="10">
        <v>2022</v>
      </c>
      <c r="C22" s="10">
        <v>2023</v>
      </c>
      <c r="D22" s="10" t="s">
        <v>17</v>
      </c>
      <c r="E22" s="10" t="s">
        <v>73</v>
      </c>
      <c r="F22" s="10" t="s">
        <v>73</v>
      </c>
      <c r="G22" s="11">
        <v>1920</v>
      </c>
      <c r="H22" s="11" t="s">
        <v>73</v>
      </c>
      <c r="I22" s="11" t="s">
        <v>37</v>
      </c>
      <c r="J22" s="12">
        <f>SUM(J16:J21)</f>
        <v>13431723000</v>
      </c>
      <c r="K22" s="13" t="s">
        <v>38</v>
      </c>
    </row>
    <row r="23" spans="1:11" x14ac:dyDescent="0.2">
      <c r="A23" s="1">
        <v>57</v>
      </c>
      <c r="B23" s="1">
        <v>2022</v>
      </c>
      <c r="C23" s="1">
        <v>2023</v>
      </c>
      <c r="D23" s="1" t="s">
        <v>17</v>
      </c>
      <c r="E23" s="1" t="s">
        <v>73</v>
      </c>
      <c r="F23" s="1" t="s">
        <v>73</v>
      </c>
      <c r="G23" s="4">
        <v>6011</v>
      </c>
      <c r="H23" s="5" t="s">
        <v>73</v>
      </c>
      <c r="I23" s="5" t="s">
        <v>39</v>
      </c>
      <c r="J23" s="8">
        <v>11581723000</v>
      </c>
      <c r="K23" s="6" t="s">
        <v>73</v>
      </c>
    </row>
    <row r="24" spans="1:11" x14ac:dyDescent="0.2">
      <c r="A24" s="1">
        <v>57</v>
      </c>
      <c r="B24" s="1">
        <v>2022</v>
      </c>
      <c r="C24" s="1">
        <v>2023</v>
      </c>
      <c r="D24" s="1" t="s">
        <v>17</v>
      </c>
      <c r="E24" s="1" t="s">
        <v>73</v>
      </c>
      <c r="F24" s="1" t="s">
        <v>73</v>
      </c>
      <c r="G24" s="4">
        <v>6012</v>
      </c>
      <c r="H24" s="5" t="s">
        <v>73</v>
      </c>
      <c r="I24" s="5" t="s">
        <v>40</v>
      </c>
      <c r="J24" s="8">
        <v>1850000000</v>
      </c>
      <c r="K24" s="6" t="s">
        <v>73</v>
      </c>
    </row>
    <row r="25" spans="1:11" ht="25.5" x14ac:dyDescent="0.2">
      <c r="A25" s="10">
        <v>57</v>
      </c>
      <c r="B25" s="10">
        <v>2022</v>
      </c>
      <c r="C25" s="10">
        <v>2023</v>
      </c>
      <c r="D25" s="10" t="s">
        <v>17</v>
      </c>
      <c r="E25" s="10" t="s">
        <v>73</v>
      </c>
      <c r="F25" s="10" t="s">
        <v>73</v>
      </c>
      <c r="G25" s="11">
        <v>6190</v>
      </c>
      <c r="H25" s="11" t="s">
        <v>73</v>
      </c>
      <c r="I25" s="11" t="s">
        <v>41</v>
      </c>
      <c r="J25" s="12">
        <f>IF(SUM(J16:J21)=SUM(J23:J24),SUM(J23:J24), "ERROR: Line 1920 &lt;&gt; Line 6190")</f>
        <v>13431723000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ht="38.25" x14ac:dyDescent="0.2">
      <c r="A9" s="14" t="s">
        <v>47</v>
      </c>
      <c r="B9" s="15" t="s">
        <v>48</v>
      </c>
    </row>
    <row r="10" spans="1:2" x14ac:dyDescent="0.2">
      <c r="A10" s="1" t="s">
        <v>73</v>
      </c>
      <c r="B10" s="9" t="s">
        <v>73</v>
      </c>
    </row>
    <row r="11" spans="1:2" x14ac:dyDescent="0.2">
      <c r="A11" s="1" t="s">
        <v>73</v>
      </c>
      <c r="B11" s="16" t="s">
        <v>49</v>
      </c>
    </row>
    <row r="12" spans="1:2" x14ac:dyDescent="0.2">
      <c r="A12" s="1" t="s">
        <v>73</v>
      </c>
      <c r="B12" s="9" t="s">
        <v>73</v>
      </c>
    </row>
    <row r="13" spans="1:2" ht="25.5" x14ac:dyDescent="0.2">
      <c r="A13" s="14" t="s">
        <v>29</v>
      </c>
      <c r="B13" s="15" t="s">
        <v>50</v>
      </c>
    </row>
    <row r="14" spans="1:2" ht="51" x14ac:dyDescent="0.2">
      <c r="A14" s="14" t="s">
        <v>31</v>
      </c>
      <c r="B14" s="15" t="s">
        <v>51</v>
      </c>
    </row>
    <row r="15" spans="1:2" ht="25.5" x14ac:dyDescent="0.2">
      <c r="A15" s="14" t="s">
        <v>52</v>
      </c>
      <c r="B15" s="15" t="s">
        <v>53</v>
      </c>
    </row>
    <row r="16" spans="1:2" ht="25.5" x14ac:dyDescent="0.2">
      <c r="A16" s="14" t="s">
        <v>54</v>
      </c>
      <c r="B16" s="15" t="s">
        <v>55</v>
      </c>
    </row>
    <row r="17" spans="1:2" ht="25.5" x14ac:dyDescent="0.2">
      <c r="A17" s="14" t="s">
        <v>56</v>
      </c>
      <c r="B17" s="15" t="s">
        <v>57</v>
      </c>
    </row>
    <row r="18" spans="1:2" x14ac:dyDescent="0.2">
      <c r="A18" s="14" t="s">
        <v>58</v>
      </c>
      <c r="B18" s="15" t="s">
        <v>59</v>
      </c>
    </row>
    <row r="19" spans="1:2" x14ac:dyDescent="0.2">
      <c r="A19" s="14" t="s">
        <v>60</v>
      </c>
      <c r="B19" s="15" t="s">
        <v>61</v>
      </c>
    </row>
    <row r="20" spans="1:2" ht="89.25" x14ac:dyDescent="0.2">
      <c r="A20" s="14" t="s">
        <v>62</v>
      </c>
      <c r="B20" s="15" t="s">
        <v>63</v>
      </c>
    </row>
    <row r="21" spans="1:2" x14ac:dyDescent="0.2">
      <c r="A21" s="1" t="s">
        <v>73</v>
      </c>
      <c r="B21" s="9" t="s">
        <v>73</v>
      </c>
    </row>
    <row r="22" spans="1:2" x14ac:dyDescent="0.2">
      <c r="A22" s="20" t="s">
        <v>64</v>
      </c>
      <c r="B22" s="19" t="s">
        <v>73</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2022-09-23T13:49:44Z</dcterms:created>
  <dcterms:modified xsi:type="dcterms:W3CDTF">2022-09-23T17:49:44Z</dcterms:modified>
</cp:coreProperties>
</file>