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0" i="1"/>
</calcChain>
</file>

<file path=xl/sharedStrings.xml><?xml version="1.0" encoding="utf-8"?>
<sst xmlns="http://schemas.openxmlformats.org/spreadsheetml/2006/main" count="326" uniqueCount="78">
  <si>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</si>
  <si>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</si>
  <si>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</si>
  <si>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</si>
  <si>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</si>
  <si>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</si>
  <si>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</si>
  <si>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</si>
  <si>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</si>
  <si>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</si>
  <si>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</si>
  <si>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</si>
  <si>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</si>
  <si>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</si>
  <si>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</si>
  <si>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</si>
  <si>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</si>
  <si>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</si>
  <si>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</si>
  <si>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</si>
  <si>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2022-03-31</t>
  </si>
  <si>
    <t>RptCat</t>
  </si>
  <si>
    <t>NO</t>
  </si>
  <si>
    <t>Reporting Categories</t>
  </si>
  <si>
    <t>AdjAut</t>
  </si>
  <si>
    <t>Adjustment Authority provided</t>
  </si>
  <si>
    <t>DA1</t>
  </si>
  <si>
    <t>Discretionary Actual Unob Bal-Direct: Brought forward, October 1</t>
  </si>
  <si>
    <t>B1, B6</t>
  </si>
  <si>
    <t>DE1</t>
  </si>
  <si>
    <t>Discretionary Estimated Unob Bal-Direct: Brought forward, October 1</t>
  </si>
  <si>
    <t>BA: Disc: Appropriation</t>
  </si>
  <si>
    <t>B5</t>
  </si>
  <si>
    <t>BA: Mand: Anticipated appropriation</t>
  </si>
  <si>
    <t>B8, B9, B10, B11</t>
  </si>
  <si>
    <t>Total budgetary resources avail (disc. and mand.)</t>
  </si>
  <si>
    <t>B12</t>
  </si>
  <si>
    <t>Lump Sum</t>
  </si>
  <si>
    <t>Direct Loan Modification</t>
  </si>
  <si>
    <t>Administrative Expenses</t>
  </si>
  <si>
    <t>Direct Loan Subsidy</t>
  </si>
  <si>
    <t>Equity Investment</t>
  </si>
  <si>
    <t>Loan Guarantee</t>
  </si>
  <si>
    <t>Differential Lease Payment</t>
  </si>
  <si>
    <t>Reestimates of Direct Loan Subsidy</t>
  </si>
  <si>
    <t>Interest on Reestimates Direct Loan Subsidy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</si>
  <si>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</si>
  <si>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</si>
  <si>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</si>
  <si>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</si>
  <si>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</si>
  <si>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</si>
  <si>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</si>
  <si>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</si>
  <si>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the Oct 2021 SF-133</t>
  </si>
  <si>
    <t>B10</t>
  </si>
  <si>
    <t>Upward Reestimate for Direct Loans totaled $15,417,880.87 or rounded to the nearest dollar of $15,417,881 for SF-132 purposes.  The upward reestimate includes a lower upward reestimate for Hickam (Cohort 2005) due to the net use of downward interest reestimate.</t>
  </si>
  <si>
    <t>B11</t>
  </si>
  <si>
    <t>Upward Reestimate for Direct Loan Interest totaled $8,569,640.05 or rounded to the nearest dollar of $8,569,641 for SF-132 purposes.</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</si>
  <si>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</si>
  <si>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</si>
  <si>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Funds provided by P.L. 117-103  in the amount of $6,081,000 signed by the President March 15, 2022</t>
  </si>
  <si>
    <t xml:space="preserve">B6 </t>
  </si>
  <si>
    <t>Unobligated balances brought forward adjusted downward for unsupported accounting journal vouchers and other accounting discrepancies totaling $1,981,259.06 or rounded to the nearest dollar of $1,981,260 for SF-132 purposes.  Once accounted for their resourcing status will be reconsidered.  These discrepancies reduce unobligated balances brought forward from $19,600,474.49 to $17,619,215.43 (or $17,619,216).</t>
  </si>
  <si>
    <t xml:space="preserve">B8 </t>
  </si>
  <si>
    <t>Air Force's Robins Air Force Base 1 MHPI project direct loan modification cost (increased subsidy) of $4,430,432.22, rounded upward to the nearest dollar of $4,430,433 for SF-132 purposes.</t>
  </si>
  <si>
    <t xml:space="preserve">B9 </t>
  </si>
  <si>
    <t>Air Force's Robins Air Force Base 1 MHPI project direct loan modification cost (increased subsidy) of $4,430,432.22, rounded upward to the nearest dollar of $4,430,433 for SF-132 purposes, is revised.  More funds were available to pay down the direct loan than conservatively anticipated in the OMB-approved Scoring Report dated October 21, 2021.  The additional funding was a result of funds collected in the project's Revenue Account being available to cover accrued interest and the transfer of funds from the project's Reinvestment Account.  The additional pay down reduced the modification cost to $4,363,637.03, rounded upward to the nearest dollar of $4,363,638 for SF-132 purposes</t>
  </si>
  <si>
    <t>End of File</t>
  </si>
  <si>
    <t>OMB Approved this apportionment request using
the web-based apportionment system</t>
  </si>
  <si>
    <t>Mark Affixed By:</t>
  </si>
  <si>
    <t>/s/ signature</t>
  </si>
  <si>
    <t xml:space="preserve">Deputy Associate Director for National Security Programs                                                                                                                                                </t>
  </si>
  <si>
    <t>Signed On:</t>
  </si>
  <si>
    <t>2022-08-08 05:16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</si>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</sst>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t="s">
        <v>17</v>
      </c>
      <c r="D13" s="1" t="s">
        <v>18</v>
      </c>
      <c r="E13" s="1" t="s">
        <v>77</v>
      </c>
      <c r="F13" s="1" t="s">
        <v>77</v>
      </c>
      <c r="G13" s="4" t="s">
        <v>19</v>
      </c>
      <c r="H13" s="5">
        <v>5</v>
      </c>
      <c r="I13" s="5" t="s">
        <v>20</v>
      </c>
      <c r="J13" s="8"/>
      <c r="K13" s="6" t="s">
        <v>77</v>
      </c>
    </row>
    <row r="14" spans="1:11" x14ac:dyDescent="0.2">
      <c r="A14" s="1">
        <v>97</v>
      </c>
      <c r="B14" s="1" t="s">
        <v>77</v>
      </c>
      <c r="C14" s="1" t="s">
        <v>17</v>
      </c>
      <c r="D14" s="1" t="s">
        <v>18</v>
      </c>
      <c r="E14" s="1" t="s">
        <v>77</v>
      </c>
      <c r="F14" s="1" t="s">
        <v>77</v>
      </c>
      <c r="G14" s="4" t="s">
        <v>21</v>
      </c>
      <c r="H14" s="5" t="s">
        <v>22</v>
      </c>
      <c r="I14" s="5" t="s">
        <v>23</v>
      </c>
      <c r="J14" s="8"/>
      <c r="K14" s="6" t="s">
        <v>77</v>
      </c>
    </row>
    <row r="15" spans="1:11" x14ac:dyDescent="0.2">
      <c r="A15" s="1">
        <v>97</v>
      </c>
      <c r="B15" s="1" t="s">
        <v>77</v>
      </c>
      <c r="C15" s="1" t="s">
        <v>17</v>
      </c>
      <c r="D15" s="1" t="s">
        <v>18</v>
      </c>
      <c r="E15" s="1" t="s">
        <v>77</v>
      </c>
      <c r="F15" s="1" t="s">
        <v>77</v>
      </c>
      <c r="G15" s="4" t="s">
        <v>24</v>
      </c>
      <c r="H15" s="5" t="s">
        <v>22</v>
      </c>
      <c r="I15" s="5" t="s">
        <v>25</v>
      </c>
      <c r="J15" s="8"/>
      <c r="K15" s="6" t="s">
        <v>77</v>
      </c>
    </row>
    <row r="16" spans="1:11" ht="25.5" x14ac:dyDescent="0.2">
      <c r="A16" s="1">
        <v>97</v>
      </c>
      <c r="B16" s="1" t="s">
        <v>77</v>
      </c>
      <c r="C16" s="1" t="s">
        <v>17</v>
      </c>
      <c r="D16" s="1" t="s">
        <v>18</v>
      </c>
      <c r="E16" s="1" t="s">
        <v>77</v>
      </c>
      <c r="F16" s="1" t="s">
        <v>77</v>
      </c>
      <c r="G16" s="4">
        <v>1000</v>
      </c>
      <c r="H16" s="5" t="s">
        <v>26</v>
      </c>
      <c r="I16" s="5" t="s">
        <v>27</v>
      </c>
      <c r="J16" s="8">
        <v>17619216</v>
      </c>
      <c r="K16" s="6" t="s">
        <v>28</v>
      </c>
    </row>
    <row r="17" spans="1:11" x14ac:dyDescent="0.2">
      <c r="A17" s="1">
        <v>97</v>
      </c>
      <c r="B17" s="1" t="s">
        <v>77</v>
      </c>
      <c r="C17" s="1" t="s">
        <v>17</v>
      </c>
      <c r="D17" s="1" t="s">
        <v>18</v>
      </c>
      <c r="E17" s="1" t="s">
        <v>77</v>
      </c>
      <c r="F17" s="1" t="s">
        <v>77</v>
      </c>
      <c r="G17" s="4">
        <v>1000</v>
      </c>
      <c r="H17" s="5" t="s">
        <v>29</v>
      </c>
      <c r="I17" s="5" t="s">
        <v>30</v>
      </c>
      <c r="J17" s="8"/>
      <c r="K17" s="6" t="s">
        <v>77</v>
      </c>
    </row>
    <row r="18" spans="1:11" x14ac:dyDescent="0.2">
      <c r="A18" s="1">
        <v>97</v>
      </c>
      <c r="B18" s="1" t="s">
        <v>77</v>
      </c>
      <c r="C18" s="1" t="s">
        <v>17</v>
      </c>
      <c r="D18" s="1" t="s">
        <v>18</v>
      </c>
      <c r="E18" s="1" t="s">
        <v>77</v>
      </c>
      <c r="F18" s="1" t="s">
        <v>77</v>
      </c>
      <c r="G18" s="4">
        <v>1100</v>
      </c>
      <c r="H18" s="5" t="s">
        <v>77</v>
      </c>
      <c r="I18" s="5" t="s">
        <v>31</v>
      </c>
      <c r="J18" s="8">
        <v>6081000</v>
      </c>
      <c r="K18" s="6" t="s">
        <v>32</v>
      </c>
    </row>
    <row r="19" spans="1:11" ht="63.75" x14ac:dyDescent="0.2">
      <c r="A19" s="1">
        <v>97</v>
      </c>
      <c r="B19" s="1" t="s">
        <v>77</v>
      </c>
      <c r="C19" s="1" t="s">
        <v>17</v>
      </c>
      <c r="D19" s="1" t="s">
        <v>18</v>
      </c>
      <c r="E19" s="1" t="s">
        <v>77</v>
      </c>
      <c r="F19" s="1" t="s">
        <v>77</v>
      </c>
      <c r="G19" s="4">
        <v>1250</v>
      </c>
      <c r="H19" s="5" t="s">
        <v>77</v>
      </c>
      <c r="I19" s="5" t="s">
        <v>33</v>
      </c>
      <c r="J19" s="8">
        <v>23987522</v>
      </c>
      <c r="K19" s="6" t="s">
        <v>34</v>
      </c>
    </row>
    <row r="20" spans="1:11" x14ac:dyDescent="0.2">
      <c r="A20" s="10">
        <v>97</v>
      </c>
      <c r="B20" s="10" t="s">
        <v>77</v>
      </c>
      <c r="C20" s="10" t="s">
        <v>17</v>
      </c>
      <c r="D20" s="10" t="s">
        <v>18</v>
      </c>
      <c r="E20" s="10" t="s">
        <v>77</v>
      </c>
      <c r="F20" s="10" t="s">
        <v>77</v>
      </c>
      <c r="G20" s="11">
        <v>1920</v>
      </c>
      <c r="H20" s="11" t="s">
        <v>77</v>
      </c>
      <c r="I20" s="11" t="s">
        <v>35</v>
      </c>
      <c r="J20" s="12">
        <f>SUM(J16:J19)</f>
        <v>47687738</v>
      </c>
      <c r="K20" s="13" t="s">
        <v>36</v>
      </c>
    </row>
    <row r="21" spans="1:11" x14ac:dyDescent="0.2">
      <c r="A21" s="1">
        <v>97</v>
      </c>
      <c r="B21" s="1" t="s">
        <v>77</v>
      </c>
      <c r="C21" s="1" t="s">
        <v>17</v>
      </c>
      <c r="D21" s="1" t="s">
        <v>18</v>
      </c>
      <c r="E21" s="1" t="s">
        <v>77</v>
      </c>
      <c r="F21" s="1" t="s">
        <v>77</v>
      </c>
      <c r="G21" s="4">
        <v>6011</v>
      </c>
      <c r="H21" s="5" t="s">
        <v>77</v>
      </c>
      <c r="I21" s="5" t="s">
        <v>37</v>
      </c>
      <c r="J21" s="8"/>
      <c r="K21" s="6" t="s">
        <v>77</v>
      </c>
    </row>
    <row r="22" spans="1:11" x14ac:dyDescent="0.2">
      <c r="A22" s="1">
        <v>97</v>
      </c>
      <c r="B22" s="1" t="s">
        <v>77</v>
      </c>
      <c r="C22" s="1" t="s">
        <v>17</v>
      </c>
      <c r="D22" s="1" t="s">
        <v>18</v>
      </c>
      <c r="E22" s="1" t="s">
        <v>77</v>
      </c>
      <c r="F22" s="1" t="s">
        <v>77</v>
      </c>
      <c r="G22" s="4">
        <v>6012</v>
      </c>
      <c r="H22" s="5" t="s">
        <v>77</v>
      </c>
      <c r="I22" s="5" t="s">
        <v>38</v>
      </c>
      <c r="J22" s="8">
        <v>4363638</v>
      </c>
      <c r="K22" s="6" t="s">
        <v>77</v>
      </c>
    </row>
    <row r="23" spans="1:11" x14ac:dyDescent="0.2">
      <c r="A23" s="1">
        <v>97</v>
      </c>
      <c r="B23" s="1" t="s">
        <v>77</v>
      </c>
      <c r="C23" s="1" t="s">
        <v>17</v>
      </c>
      <c r="D23" s="1" t="s">
        <v>18</v>
      </c>
      <c r="E23" s="1" t="s">
        <v>77</v>
      </c>
      <c r="F23" s="1" t="s">
        <v>77</v>
      </c>
      <c r="G23" s="4">
        <v>6013</v>
      </c>
      <c r="H23" s="5" t="s">
        <v>77</v>
      </c>
      <c r="I23" s="5" t="s">
        <v>39</v>
      </c>
      <c r="J23" s="8">
        <v>8642813</v>
      </c>
      <c r="K23" s="6" t="s">
        <v>77</v>
      </c>
    </row>
    <row r="24" spans="1:11" x14ac:dyDescent="0.2">
      <c r="A24" s="1">
        <v>97</v>
      </c>
      <c r="B24" s="1" t="s">
        <v>77</v>
      </c>
      <c r="C24" s="1" t="s">
        <v>17</v>
      </c>
      <c r="D24" s="1" t="s">
        <v>18</v>
      </c>
      <c r="E24" s="1" t="s">
        <v>77</v>
      </c>
      <c r="F24" s="1" t="s">
        <v>77</v>
      </c>
      <c r="G24" s="4">
        <v>6014</v>
      </c>
      <c r="H24" s="5" t="s">
        <v>77</v>
      </c>
      <c r="I24" s="5" t="s">
        <v>40</v>
      </c>
      <c r="J24" s="8">
        <v>3218436</v>
      </c>
      <c r="K24" s="6" t="s">
        <v>77</v>
      </c>
    </row>
    <row r="25" spans="1:11" x14ac:dyDescent="0.2">
      <c r="A25" s="1">
        <v>97</v>
      </c>
      <c r="B25" s="1" t="s">
        <v>77</v>
      </c>
      <c r="C25" s="1" t="s">
        <v>17</v>
      </c>
      <c r="D25" s="1" t="s">
        <v>18</v>
      </c>
      <c r="E25" s="1" t="s">
        <v>77</v>
      </c>
      <c r="F25" s="1" t="s">
        <v>77</v>
      </c>
      <c r="G25" s="4">
        <v>6015</v>
      </c>
      <c r="H25" s="5" t="s">
        <v>77</v>
      </c>
      <c r="I25" s="5" t="s">
        <v>41</v>
      </c>
      <c r="J25" s="8">
        <v>4673</v>
      </c>
      <c r="K25" s="6" t="s">
        <v>77</v>
      </c>
    </row>
    <row r="26" spans="1:11" x14ac:dyDescent="0.2">
      <c r="A26" s="1">
        <v>97</v>
      </c>
      <c r="B26" s="1" t="s">
        <v>77</v>
      </c>
      <c r="C26" s="1" t="s">
        <v>17</v>
      </c>
      <c r="D26" s="1" t="s">
        <v>18</v>
      </c>
      <c r="E26" s="1" t="s">
        <v>77</v>
      </c>
      <c r="F26" s="1" t="s">
        <v>77</v>
      </c>
      <c r="G26" s="4">
        <v>6016</v>
      </c>
      <c r="H26" s="5" t="s">
        <v>77</v>
      </c>
      <c r="I26" s="5" t="s">
        <v>42</v>
      </c>
      <c r="J26" s="8">
        <v>6054123</v>
      </c>
      <c r="K26" s="6" t="s">
        <v>77</v>
      </c>
    </row>
    <row r="27" spans="1:11" x14ac:dyDescent="0.2">
      <c r="A27" s="1">
        <v>97</v>
      </c>
      <c r="B27" s="1" t="s">
        <v>77</v>
      </c>
      <c r="C27" s="1" t="s">
        <v>17</v>
      </c>
      <c r="D27" s="1" t="s">
        <v>18</v>
      </c>
      <c r="E27" s="1" t="s">
        <v>77</v>
      </c>
      <c r="F27" s="1" t="s">
        <v>77</v>
      </c>
      <c r="G27" s="4">
        <v>6017</v>
      </c>
      <c r="H27" s="5" t="s">
        <v>77</v>
      </c>
      <c r="I27" s="5" t="s">
        <v>43</v>
      </c>
      <c r="J27" s="8">
        <v>1416533</v>
      </c>
      <c r="K27" s="6" t="s">
        <v>77</v>
      </c>
    </row>
    <row r="28" spans="1:11" x14ac:dyDescent="0.2">
      <c r="A28" s="1">
        <v>97</v>
      </c>
      <c r="B28" s="1" t="s">
        <v>77</v>
      </c>
      <c r="C28" s="1" t="s">
        <v>17</v>
      </c>
      <c r="D28" s="1" t="s">
        <v>18</v>
      </c>
      <c r="E28" s="1" t="s">
        <v>77</v>
      </c>
      <c r="F28" s="1" t="s">
        <v>77</v>
      </c>
      <c r="G28" s="4">
        <v>6018</v>
      </c>
      <c r="H28" s="5" t="s">
        <v>77</v>
      </c>
      <c r="I28" s="5" t="s">
        <v>44</v>
      </c>
      <c r="J28" s="8">
        <v>15417881</v>
      </c>
      <c r="K28" s="6" t="s">
        <v>77</v>
      </c>
    </row>
    <row r="29" spans="1:11" x14ac:dyDescent="0.2">
      <c r="A29" s="1">
        <v>97</v>
      </c>
      <c r="B29" s="1" t="s">
        <v>77</v>
      </c>
      <c r="C29" s="1" t="s">
        <v>17</v>
      </c>
      <c r="D29" s="1" t="s">
        <v>18</v>
      </c>
      <c r="E29" s="1" t="s">
        <v>77</v>
      </c>
      <c r="F29" s="1" t="s">
        <v>77</v>
      </c>
      <c r="G29" s="4">
        <v>6019</v>
      </c>
      <c r="H29" s="5" t="s">
        <v>77</v>
      </c>
      <c r="I29" s="5" t="s">
        <v>45</v>
      </c>
      <c r="J29" s="8">
        <v>8569641</v>
      </c>
      <c r="K29" s="6" t="s">
        <v>77</v>
      </c>
    </row>
    <row r="30" spans="1:11" x14ac:dyDescent="0.2">
      <c r="A30" s="10">
        <v>97</v>
      </c>
      <c r="B30" s="10" t="s">
        <v>77</v>
      </c>
      <c r="C30" s="10" t="s">
        <v>17</v>
      </c>
      <c r="D30" s="10" t="s">
        <v>18</v>
      </c>
      <c r="E30" s="10" t="s">
        <v>77</v>
      </c>
      <c r="F30" s="10" t="s">
        <v>77</v>
      </c>
      <c r="G30" s="11">
        <v>6190</v>
      </c>
      <c r="H30" s="11" t="s">
        <v>77</v>
      </c>
      <c r="I30" s="11" t="s">
        <v>46</v>
      </c>
      <c r="J30" s="12">
        <f>IF(SUM(J16:J19)=SUM(J21:J29),SUM(J21:J29), "ERROR: Line 1920 &lt;&gt; Line 6190")</f>
        <v>47687738</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48</v>
      </c>
    </row>
    <row r="4" spans="1:2" x14ac:dyDescent="0.2">
      <c r="A4" s="1" t="s">
        <v>77</v>
      </c>
      <c r="B4" s="9" t="s">
        <v>77</v>
      </c>
    </row>
    <row r="5" spans="1:2" x14ac:dyDescent="0.2">
      <c r="A5" s="1" t="s">
        <v>77</v>
      </c>
      <c r="B5" s="9" t="s">
        <v>77</v>
      </c>
    </row>
    <row r="6" spans="1:2" x14ac:dyDescent="0.2">
      <c r="A6" s="1" t="s">
        <v>77</v>
      </c>
      <c r="B6" s="16" t="s">
        <v>49</v>
      </c>
    </row>
    <row r="7" spans="1:2" x14ac:dyDescent="0.2">
      <c r="A7" s="1" t="s">
        <v>77</v>
      </c>
      <c r="B7" s="9" t="s">
        <v>77</v>
      </c>
    </row>
    <row r="8" spans="1:2" ht="89.25" x14ac:dyDescent="0.2">
      <c r="A8" s="14" t="s">
        <v>50</v>
      </c>
      <c r="B8" s="15" t="s">
        <v>51</v>
      </c>
    </row>
    <row r="9" spans="1:2" x14ac:dyDescent="0.2">
      <c r="A9" s="1" t="s">
        <v>77</v>
      </c>
      <c r="B9" s="9" t="s">
        <v>77</v>
      </c>
    </row>
    <row r="10" spans="1:2" x14ac:dyDescent="0.2">
      <c r="A10" s="1" t="s">
        <v>77</v>
      </c>
      <c r="B10" s="16" t="s">
        <v>52</v>
      </c>
    </row>
    <row r="11" spans="1:2" x14ac:dyDescent="0.2">
      <c r="A11" s="1" t="s">
        <v>77</v>
      </c>
      <c r="B11" s="9" t="s">
        <v>77</v>
      </c>
    </row>
    <row r="12" spans="1:2" x14ac:dyDescent="0.2">
      <c r="A12" s="14" t="s">
        <v>53</v>
      </c>
      <c r="B12" s="15" t="s">
        <v>54</v>
      </c>
    </row>
    <row r="13" spans="1:2" ht="38.25" x14ac:dyDescent="0.2">
      <c r="A13" s="14" t="s">
        <v>55</v>
      </c>
      <c r="B13" s="15" t="s">
        <v>56</v>
      </c>
    </row>
    <row r="14" spans="1:2" ht="25.5" x14ac:dyDescent="0.2">
      <c r="A14" s="14" t="s">
        <v>57</v>
      </c>
      <c r="B14" s="15" t="s">
        <v>58</v>
      </c>
    </row>
    <row r="15" spans="1:2" ht="38.25" x14ac:dyDescent="0.2">
      <c r="A15" s="14" t="s">
        <v>36</v>
      </c>
      <c r="B15" s="15" t="s">
        <v>59</v>
      </c>
    </row>
    <row r="16" spans="1:2" x14ac:dyDescent="0.2">
      <c r="A16" s="14" t="s">
        <v>60</v>
      </c>
      <c r="B16" s="15" t="s">
        <v>61</v>
      </c>
    </row>
    <row r="17" spans="1:2" ht="51" x14ac:dyDescent="0.2">
      <c r="A17" s="14" t="s">
        <v>62</v>
      </c>
      <c r="B17" s="15" t="s">
        <v>63</v>
      </c>
    </row>
    <row r="18" spans="1:2" ht="25.5" x14ac:dyDescent="0.2">
      <c r="A18" s="14" t="s">
        <v>64</v>
      </c>
      <c r="B18" s="15" t="s">
        <v>65</v>
      </c>
    </row>
    <row r="19" spans="1:2" ht="76.5"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2022-08-08T17:27:30Z</dcterms:created>
  <dcterms:modified xsi:type="dcterms:W3CDTF">2022-08-08T21:27:31Z</dcterms:modified>
</cp:coreProperties>
</file>