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<sst xmlns="http://schemas.openxmlformats.org/spreadsheetml/2006/main" count="229" uniqueCount="51">
  <si>
    <t>FY 2022 Apportionment</t>
  </si>
  <si>
    <t>Funds provided by Public Laws 116-260 and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</si>
  <si>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</si>
  <si>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</si>
  <si>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</si>
  <si>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</si>
  <si>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</si>
  <si>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</si>
  <si>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</si>
  <si>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</si>
  <si>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</si>
  <si>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</si>
  <si>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</si>
  <si>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</si>
  <si>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</si>
  <si>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Information Technology Systems (029-40-0167)</t>
  </si>
  <si>
    <t>TAFS: 36-0167 /2022</t>
  </si>
  <si>
    <t>0167</t>
  </si>
  <si>
    <t>IterNo</t>
  </si>
  <si>
    <t>Last Approved Apportionment: 2021-09-27</t>
  </si>
  <si>
    <t>RptCat</t>
  </si>
  <si>
    <t>YES</t>
  </si>
  <si>
    <t>Reporting Categories</t>
  </si>
  <si>
    <t>AdjAut</t>
  </si>
  <si>
    <t>NO</t>
  </si>
  <si>
    <t>Adjustment Authority provided</t>
  </si>
  <si>
    <t>Anticipated nonexpenditure transfers of advanced appropriations (net)</t>
  </si>
  <si>
    <t>B1</t>
  </si>
  <si>
    <t>BA: Disc: Spending auth:Antic colls, reimbs, other</t>
  </si>
  <si>
    <t>Total budgetary resources avail (disc. and mand.)</t>
  </si>
  <si>
    <t>Category A -- 1st quarter  Sustainment</t>
  </si>
  <si>
    <t>Category B -- Reimbursements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</si>
  <si>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</si>
  <si>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</si>
  <si>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</si>
  <si>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</si>
  <si>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</si>
  <si>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117-43 as automatically apportioned via OMB Bulletin 21-05.</t>
  </si>
  <si>
    <t>Footnotes for Budgetary Resources</t>
  </si>
  <si>
    <t xml:space="preserve">B1 </t>
  </si>
  <si>
    <t>Transfer from 21/22 0160 (VHA) of $9,578,294, per Section 151 of Public Law 117-43, the Extending Government Funding and Delivering Emergency Assistance Act, which allows the transfer of up to $193.5 million in unobligated balances for personnel costs and other expenses to implement the interim final rule entitled "Presumptive Service Connection for Respiratory Conditions Due to Exposure to Particulate Matter."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</si>
  <si>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</si>
  <si>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</si>
  <si>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</si>
  <si>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</si>
  <si>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</si>
  <si>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</si>
  <si>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2021-11-16 06:24 PM</t>
  </si>
  <si>
    <t xml:space="preserve">TAF(s) Included: </t>
  </si>
  <si>
    <t xml:space="preserve">36-0167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</si>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</sst>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36</v>
      </c>
      <c r="B13" s="1" t="s">
        <v>50</v>
      </c>
      <c r="C13" s="1">
        <v>2022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36</v>
      </c>
      <c r="B14" s="1" t="s">
        <v>50</v>
      </c>
      <c r="C14" s="1">
        <v>2022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36</v>
      </c>
      <c r="B15" s="1" t="s">
        <v>50</v>
      </c>
      <c r="C15" s="1">
        <v>2022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24</v>
      </c>
      <c r="I15" s="5" t="s">
        <v>25</v>
      </c>
      <c r="J15" s="8"/>
      <c r="K15" s="6" t="s">
        <v>50</v>
      </c>
    </row>
    <row r="16" spans="1:11" x14ac:dyDescent="0.2">
      <c r="A16" s="1">
        <v>36</v>
      </c>
      <c r="B16" s="1" t="s">
        <v>50</v>
      </c>
      <c r="C16" s="1">
        <v>2022</v>
      </c>
      <c r="D16" s="1" t="s">
        <v>17</v>
      </c>
      <c r="E16" s="1" t="s">
        <v>50</v>
      </c>
      <c r="F16" s="1" t="s">
        <v>50</v>
      </c>
      <c r="G16" s="4">
        <v>1176</v>
      </c>
      <c r="H16" s="5" t="s">
        <v>50</v>
      </c>
      <c r="I16" s="5" t="s">
        <v>26</v>
      </c>
      <c r="J16" s="8">
        <v>9578294</v>
      </c>
      <c r="K16" s="6" t="s">
        <v>27</v>
      </c>
    </row>
    <row r="17" spans="1:11" x14ac:dyDescent="0.2">
      <c r="A17" s="1">
        <v>36</v>
      </c>
      <c r="B17" s="1" t="s">
        <v>50</v>
      </c>
      <c r="C17" s="1">
        <v>2022</v>
      </c>
      <c r="D17" s="1" t="s">
        <v>17</v>
      </c>
      <c r="E17" s="1" t="s">
        <v>50</v>
      </c>
      <c r="F17" s="1" t="s">
        <v>50</v>
      </c>
      <c r="G17" s="4">
        <v>1740</v>
      </c>
      <c r="H17" s="5">
        <v>1</v>
      </c>
      <c r="I17" s="5" t="s">
        <v>28</v>
      </c>
      <c r="J17" s="8">
        <v>114472000</v>
      </c>
      <c r="K17" s="6" t="s">
        <v>50</v>
      </c>
    </row>
    <row r="18" spans="1:11" x14ac:dyDescent="0.2">
      <c r="A18" s="10">
        <v>36</v>
      </c>
      <c r="B18" s="10" t="s">
        <v>50</v>
      </c>
      <c r="C18" s="10">
        <v>2022</v>
      </c>
      <c r="D18" s="10" t="s">
        <v>17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29</v>
      </c>
      <c r="J18" s="12">
        <f>SUM(J16:J17)</f>
        <v>124050294</v>
      </c>
      <c r="K18" s="13" t="s">
        <v>50</v>
      </c>
    </row>
    <row r="19" spans="1:11" x14ac:dyDescent="0.2">
      <c r="A19" s="1">
        <v>36</v>
      </c>
      <c r="B19" s="1" t="s">
        <v>50</v>
      </c>
      <c r="C19" s="1">
        <v>2022</v>
      </c>
      <c r="D19" s="1" t="s">
        <v>17</v>
      </c>
      <c r="E19" s="1" t="s">
        <v>50</v>
      </c>
      <c r="F19" s="1" t="s">
        <v>50</v>
      </c>
      <c r="G19" s="4">
        <v>6001</v>
      </c>
      <c r="H19" s="5">
        <v>1</v>
      </c>
      <c r="I19" s="5" t="s">
        <v>30</v>
      </c>
      <c r="J19" s="8">
        <v>9578294</v>
      </c>
      <c r="K19" s="6" t="s">
        <v>50</v>
      </c>
    </row>
    <row r="20" spans="1:11" x14ac:dyDescent="0.2">
      <c r="A20" s="1">
        <v>36</v>
      </c>
      <c r="B20" s="1" t="s">
        <v>50</v>
      </c>
      <c r="C20" s="1">
        <v>2022</v>
      </c>
      <c r="D20" s="1" t="s">
        <v>17</v>
      </c>
      <c r="E20" s="1" t="s">
        <v>50</v>
      </c>
      <c r="F20" s="1" t="s">
        <v>50</v>
      </c>
      <c r="G20" s="4">
        <v>6011</v>
      </c>
      <c r="H20" s="5" t="s">
        <v>50</v>
      </c>
      <c r="I20" s="5" t="s">
        <v>31</v>
      </c>
      <c r="J20" s="8">
        <v>114472000</v>
      </c>
      <c r="K20" s="6" t="s">
        <v>50</v>
      </c>
    </row>
    <row r="21" spans="1:11" x14ac:dyDescent="0.2">
      <c r="A21" s="10">
        <v>36</v>
      </c>
      <c r="B21" s="10" t="s">
        <v>50</v>
      </c>
      <c r="C21" s="10">
        <v>2022</v>
      </c>
      <c r="D21" s="10" t="s">
        <v>17</v>
      </c>
      <c r="E21" s="10" t="s">
        <v>50</v>
      </c>
      <c r="F21" s="10" t="s">
        <v>50</v>
      </c>
      <c r="G21" s="11">
        <v>6190</v>
      </c>
      <c r="H21" s="11" t="s">
        <v>50</v>
      </c>
      <c r="I21" s="11" t="s">
        <v>32</v>
      </c>
      <c r="J21" s="12">
        <f>IF(SUM(J16:J17)=SUM(J19:J20),SUM(J19:J20), "ERROR: Line 1920 &lt;&gt; Line 6190")</f>
        <v>124050294</v>
      </c>
      <c r="K21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ht="25.5" x14ac:dyDescent="0.2">
      <c r="A8" s="14" t="s">
        <v>36</v>
      </c>
      <c r="B8" s="15" t="s">
        <v>37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38</v>
      </c>
    </row>
    <row r="11" spans="1:2" x14ac:dyDescent="0.2">
      <c r="A11" s="1" t="s">
        <v>50</v>
      </c>
      <c r="B11" s="9" t="s">
        <v>50</v>
      </c>
    </row>
    <row r="12" spans="1:2" ht="51" x14ac:dyDescent="0.2">
      <c r="A12" s="14" t="s">
        <v>39</v>
      </c>
      <c r="B12" s="15" t="s">
        <v>40</v>
      </c>
    </row>
    <row r="13" spans="1:2" x14ac:dyDescent="0.2">
      <c r="A13" s="1" t="s">
        <v>50</v>
      </c>
      <c r="B13" s="9" t="s">
        <v>50</v>
      </c>
    </row>
    <row r="14" spans="1:2" x14ac:dyDescent="0.2">
      <c r="A14" s="20" t="s">
        <v>41</v>
      </c>
      <c r="B14" s="19" t="s">
        <v>50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2022-06-20T17:13:28Z</dcterms:created>
  <dcterms:modified xsi:type="dcterms:W3CDTF">2022-06-20T21:13:29Z</dcterms:modified>
</cp:coreProperties>
</file>