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<sst xmlns="http://schemas.openxmlformats.org/spreadsheetml/2006/main" count="298" uniqueCount="70">
  <si>
    <t>FY 2022 Apportionment</t>
  </si>
  <si>
    <t>Funds provided by Public Law 109-171, 111-152, 115-271,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</si>
  <si>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</si>
  <si>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</si>
  <si>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</si>
  <si>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</si>
  <si>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</si>
  <si>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</si>
  <si>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</si>
  <si>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</si>
  <si>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</si>
  <si>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</si>
  <si>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</si>
  <si>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</si>
  <si>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</si>
  <si>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State Grants and Demonstrations (009-38-0516)</t>
  </si>
  <si>
    <t>TAFS: 75-0516 /X</t>
  </si>
  <si>
    <t>X</t>
  </si>
  <si>
    <t>0516</t>
  </si>
  <si>
    <t>IterNo</t>
  </si>
  <si>
    <t>Last Approved Apportionment: 2021-09-23</t>
  </si>
  <si>
    <t>RptCat</t>
  </si>
  <si>
    <t>NO</t>
  </si>
  <si>
    <t>Reporting Categories</t>
  </si>
  <si>
    <t>AdjAut</t>
  </si>
  <si>
    <t>Adjustment Authority provided</t>
  </si>
  <si>
    <t>MA</t>
  </si>
  <si>
    <t>Mandatory Actual- Unob Bal: Brought forward, October 1</t>
  </si>
  <si>
    <t>B1</t>
  </si>
  <si>
    <t>ME</t>
  </si>
  <si>
    <t>Mandatory Expected- Unob Bal: Brought forward, October 1</t>
  </si>
  <si>
    <t>BA: Mand: Appropriation-Medicaid Integrity Program</t>
  </si>
  <si>
    <t>B2</t>
  </si>
  <si>
    <t>SEQ1</t>
  </si>
  <si>
    <t>BA: Mand: New\Unob bal of approps perm reduced</t>
  </si>
  <si>
    <t>B3</t>
  </si>
  <si>
    <t>Total budgetary resources avail (disc. and mand.)</t>
  </si>
  <si>
    <t>Medicaid Integrity Program-Section 6034, P.L. 109-171</t>
  </si>
  <si>
    <t>A2</t>
  </si>
  <si>
    <t>Demonstrations to Increase Substance Use Provider Capacity, Sec. 1003(8), P.L. 115-271</t>
  </si>
  <si>
    <t>Money Follows the Person-QA/TA/Oversight</t>
  </si>
  <si>
    <t>Apportioned in FY 2023, Demonstrations to Improve Community Mental Health Services, Sec. 223, P.L. 1</t>
  </si>
  <si>
    <t>Apportioned in FY 2023, Demonstrations to Increase Substance Use Provider Capacity, Sec. 1003(3)(D),</t>
  </si>
  <si>
    <t>Apportioned in FY 2023, Demonstrations to Increase Substance Use Provider Capacity, Sec. 1003(8), P.</t>
  </si>
  <si>
    <t>Apportioned in FY 2023, Money Follows the Person-QA/TA/Oversight</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</si>
  <si>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</si>
  <si>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</si>
  <si>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</si>
  <si>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</si>
  <si>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</si>
  <si>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</si>
  <si>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</si>
  <si>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Of the amounts apportioned, and consistent with the agency spend plan submitted to OMB on 1/6/22, $106,859,365 is available for obligation. The remaining amounts will become available 10 business days after the agency submits an updated spend plan, which includes preliminary FY 2021 actual spending data, but only to the extent such amounts are allocated in the updated spend plan.</t>
  </si>
  <si>
    <t>Footnotes for Budgetary Resources</t>
  </si>
  <si>
    <t xml:space="preserve">B1 </t>
  </si>
  <si>
    <t>Amount shown does not include $15,143,756 from unobligated balances which includes expected recoveries from Sections 203 of the Ticket to Work program (P.L. 106-170). 
Amount shown does not include $130,232,870 of unobligated balances which includes expected recoveries from Sections 204 of the Ticket to Work program (P.L. 106-170).
Amount shown does not include $9,984,961 comprised of unobligated balances from Katrina Relief (P.L. 109-171) that will not be used.
Amount shown does not include $2,987,407 comprised of unobligated balances from the Prospective Payment System (P.L. 111-3) that will not be used.
Amount shown does not include $38,715,501 comprised of unobligated balances which includes expected recoveries from the Medicaid Incentives for Prevention of Chronic Diseases in Medicaid (P.L. 111-148) that will not be used.
Amount shown does not include $33,320,742 comprised of unobligated balances from the Undocumented Aliens (P.L. 108-173) that will not be used.
Amount shown does not include $72,518 comprised of unobligated balances from the Medicaid Emergency Psychiatric Demonstration (P.L. 111-148) that will not be used.</t>
  </si>
  <si>
    <t xml:space="preserve">B2 </t>
  </si>
  <si>
    <t>The amount appropriated in 42 U.S.C. 1936(e)(1) includes the FY 2021 CPI-U adjustment as amended by Section 1303(b)(3) of P.L. 111-152 (124 STAT. 1058).</t>
  </si>
  <si>
    <t xml:space="preserve">B3 </t>
  </si>
  <si>
    <t>Reflects amount sequestered pursuant to the OMB Report to the Congress on the BBEDCA 251A Sequestration for Fiscal Year 2022 dated May 28, 2021.</t>
  </si>
  <si>
    <t>End of File</t>
  </si>
  <si>
    <t>OMB Approved this apportionment request using
the web-based apportionment system</t>
  </si>
  <si>
    <t>Mark Affixed By:</t>
  </si>
  <si>
    <t>/s/ signature</t>
  </si>
  <si>
    <t xml:space="preserve">Deputy Associate Director for Health Programs                                                                                                                                                           </t>
  </si>
  <si>
    <t>Signed On:</t>
  </si>
  <si>
    <t>2022-01-20 01:30 PM</t>
  </si>
  <si>
    <t xml:space="preserve">TAF(s) Included: </t>
  </si>
  <si>
    <t xml:space="preserve">75-0516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</si>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</sst>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75</v>
      </c>
      <c r="B13" s="1" t="s">
        <v>69</v>
      </c>
      <c r="C13" s="1" t="s">
        <v>17</v>
      </c>
      <c r="D13" s="1" t="s">
        <v>18</v>
      </c>
      <c r="E13" s="1" t="s">
        <v>69</v>
      </c>
      <c r="F13" s="1" t="s">
        <v>69</v>
      </c>
      <c r="G13" s="4" t="s">
        <v>19</v>
      </c>
      <c r="H13" s="5">
        <v>2</v>
      </c>
      <c r="I13" s="5" t="s">
        <v>20</v>
      </c>
      <c r="J13" s="8"/>
      <c r="K13" s="6" t="s">
        <v>69</v>
      </c>
    </row>
    <row r="14" spans="1:11" x14ac:dyDescent="0.2">
      <c r="A14" s="1">
        <v>75</v>
      </c>
      <c r="B14" s="1" t="s">
        <v>69</v>
      </c>
      <c r="C14" s="1" t="s">
        <v>17</v>
      </c>
      <c r="D14" s="1" t="s">
        <v>18</v>
      </c>
      <c r="E14" s="1" t="s">
        <v>69</v>
      </c>
      <c r="F14" s="1" t="s">
        <v>69</v>
      </c>
      <c r="G14" s="4" t="s">
        <v>21</v>
      </c>
      <c r="H14" s="5" t="s">
        <v>22</v>
      </c>
      <c r="I14" s="5" t="s">
        <v>23</v>
      </c>
      <c r="J14" s="8"/>
      <c r="K14" s="6" t="s">
        <v>69</v>
      </c>
    </row>
    <row r="15" spans="1:11" x14ac:dyDescent="0.2">
      <c r="A15" s="1">
        <v>75</v>
      </c>
      <c r="B15" s="1" t="s">
        <v>69</v>
      </c>
      <c r="C15" s="1" t="s">
        <v>17</v>
      </c>
      <c r="D15" s="1" t="s">
        <v>18</v>
      </c>
      <c r="E15" s="1" t="s">
        <v>69</v>
      </c>
      <c r="F15" s="1" t="s">
        <v>69</v>
      </c>
      <c r="G15" s="4" t="s">
        <v>24</v>
      </c>
      <c r="H15" s="5" t="s">
        <v>22</v>
      </c>
      <c r="I15" s="5" t="s">
        <v>25</v>
      </c>
      <c r="J15" s="8"/>
      <c r="K15" s="6" t="s">
        <v>69</v>
      </c>
    </row>
    <row r="16" spans="1:11" x14ac:dyDescent="0.2">
      <c r="A16" s="1">
        <v>75</v>
      </c>
      <c r="B16" s="1" t="s">
        <v>69</v>
      </c>
      <c r="C16" s="1" t="s">
        <v>17</v>
      </c>
      <c r="D16" s="1" t="s">
        <v>18</v>
      </c>
      <c r="E16" s="1" t="s">
        <v>69</v>
      </c>
      <c r="F16" s="1" t="s">
        <v>69</v>
      </c>
      <c r="G16" s="4">
        <v>1000</v>
      </c>
      <c r="H16" s="5" t="s">
        <v>26</v>
      </c>
      <c r="I16" s="5" t="s">
        <v>27</v>
      </c>
      <c r="J16" s="8">
        <v>50455653</v>
      </c>
      <c r="K16" s="6" t="s">
        <v>28</v>
      </c>
    </row>
    <row r="17" spans="1:11" x14ac:dyDescent="0.2">
      <c r="A17" s="1">
        <v>75</v>
      </c>
      <c r="B17" s="1" t="s">
        <v>69</v>
      </c>
      <c r="C17" s="1" t="s">
        <v>17</v>
      </c>
      <c r="D17" s="1" t="s">
        <v>18</v>
      </c>
      <c r="E17" s="1" t="s">
        <v>69</v>
      </c>
      <c r="F17" s="1" t="s">
        <v>69</v>
      </c>
      <c r="G17" s="4">
        <v>1000</v>
      </c>
      <c r="H17" s="5" t="s">
        <v>29</v>
      </c>
      <c r="I17" s="5" t="s">
        <v>30</v>
      </c>
      <c r="J17" s="8"/>
      <c r="K17" s="6" t="s">
        <v>69</v>
      </c>
    </row>
    <row r="18" spans="1:11" x14ac:dyDescent="0.2">
      <c r="A18" s="1">
        <v>75</v>
      </c>
      <c r="B18" s="1" t="s">
        <v>69</v>
      </c>
      <c r="C18" s="1" t="s">
        <v>17</v>
      </c>
      <c r="D18" s="1" t="s">
        <v>18</v>
      </c>
      <c r="E18" s="1" t="s">
        <v>69</v>
      </c>
      <c r="F18" s="1" t="s">
        <v>69</v>
      </c>
      <c r="G18" s="4">
        <v>1200</v>
      </c>
      <c r="H18" s="5">
        <v>1</v>
      </c>
      <c r="I18" s="5" t="s">
        <v>31</v>
      </c>
      <c r="J18" s="8">
        <v>93512630</v>
      </c>
      <c r="K18" s="6" t="s">
        <v>32</v>
      </c>
    </row>
    <row r="19" spans="1:11" x14ac:dyDescent="0.2">
      <c r="A19" s="1">
        <v>75</v>
      </c>
      <c r="B19" s="1" t="s">
        <v>69</v>
      </c>
      <c r="C19" s="1" t="s">
        <v>17</v>
      </c>
      <c r="D19" s="1" t="s">
        <v>18</v>
      </c>
      <c r="E19" s="1" t="s">
        <v>69</v>
      </c>
      <c r="F19" s="1" t="s">
        <v>69</v>
      </c>
      <c r="G19" s="4">
        <v>1230</v>
      </c>
      <c r="H19" s="5" t="s">
        <v>33</v>
      </c>
      <c r="I19" s="5" t="s">
        <v>34</v>
      </c>
      <c r="J19" s="8">
        <v>-5330220</v>
      </c>
      <c r="K19" s="6" t="s">
        <v>35</v>
      </c>
    </row>
    <row r="20" spans="1:11" x14ac:dyDescent="0.2">
      <c r="A20" s="10">
        <v>75</v>
      </c>
      <c r="B20" s="10" t="s">
        <v>69</v>
      </c>
      <c r="C20" s="10" t="s">
        <v>17</v>
      </c>
      <c r="D20" s="10" t="s">
        <v>18</v>
      </c>
      <c r="E20" s="10" t="s">
        <v>69</v>
      </c>
      <c r="F20" s="10" t="s">
        <v>69</v>
      </c>
      <c r="G20" s="11">
        <v>1920</v>
      </c>
      <c r="H20" s="11" t="s">
        <v>69</v>
      </c>
      <c r="I20" s="11" t="s">
        <v>36</v>
      </c>
      <c r="J20" s="12">
        <f>SUM(J16:J19)</f>
        <v>138638063</v>
      </c>
      <c r="K20" s="13" t="s">
        <v>69</v>
      </c>
    </row>
    <row r="21" spans="1:11" x14ac:dyDescent="0.2">
      <c r="A21" s="1">
        <v>75</v>
      </c>
      <c r="B21" s="1" t="s">
        <v>69</v>
      </c>
      <c r="C21" s="1" t="s">
        <v>17</v>
      </c>
      <c r="D21" s="1" t="s">
        <v>18</v>
      </c>
      <c r="E21" s="1" t="s">
        <v>69</v>
      </c>
      <c r="F21" s="1" t="s">
        <v>69</v>
      </c>
      <c r="G21" s="4">
        <v>6014</v>
      </c>
      <c r="H21" s="5" t="s">
        <v>69</v>
      </c>
      <c r="I21" s="5" t="s">
        <v>37</v>
      </c>
      <c r="J21" s="8">
        <v>130236695</v>
      </c>
      <c r="K21" s="6" t="s">
        <v>38</v>
      </c>
    </row>
    <row r="22" spans="1:11" x14ac:dyDescent="0.2">
      <c r="A22" s="1">
        <v>75</v>
      </c>
      <c r="B22" s="1" t="s">
        <v>69</v>
      </c>
      <c r="C22" s="1" t="s">
        <v>17</v>
      </c>
      <c r="D22" s="1" t="s">
        <v>18</v>
      </c>
      <c r="E22" s="1" t="s">
        <v>69</v>
      </c>
      <c r="F22" s="1" t="s">
        <v>69</v>
      </c>
      <c r="G22" s="4">
        <v>6019</v>
      </c>
      <c r="H22" s="5" t="s">
        <v>69</v>
      </c>
      <c r="I22" s="5" t="s">
        <v>39</v>
      </c>
      <c r="J22" s="8">
        <v>943752</v>
      </c>
      <c r="K22" s="6" t="s">
        <v>69</v>
      </c>
    </row>
    <row r="23" spans="1:11" x14ac:dyDescent="0.2">
      <c r="A23" s="1">
        <v>75</v>
      </c>
      <c r="B23" s="1" t="s">
        <v>69</v>
      </c>
      <c r="C23" s="1" t="s">
        <v>17</v>
      </c>
      <c r="D23" s="1" t="s">
        <v>18</v>
      </c>
      <c r="E23" s="1" t="s">
        <v>69</v>
      </c>
      <c r="F23" s="1" t="s">
        <v>69</v>
      </c>
      <c r="G23" s="4">
        <v>6020</v>
      </c>
      <c r="H23" s="5" t="s">
        <v>69</v>
      </c>
      <c r="I23" s="5" t="s">
        <v>40</v>
      </c>
      <c r="J23" s="8">
        <v>1009687</v>
      </c>
      <c r="K23" s="6" t="s">
        <v>69</v>
      </c>
    </row>
    <row r="24" spans="1:11" x14ac:dyDescent="0.2">
      <c r="A24" s="1">
        <v>75</v>
      </c>
      <c r="B24" s="1" t="s">
        <v>69</v>
      </c>
      <c r="C24" s="1" t="s">
        <v>17</v>
      </c>
      <c r="D24" s="1" t="s">
        <v>18</v>
      </c>
      <c r="E24" s="1" t="s">
        <v>69</v>
      </c>
      <c r="F24" s="1" t="s">
        <v>69</v>
      </c>
      <c r="G24" s="4">
        <v>6170</v>
      </c>
      <c r="H24" s="5" t="s">
        <v>69</v>
      </c>
      <c r="I24" s="5" t="s">
        <v>41</v>
      </c>
      <c r="J24" s="8">
        <v>5129040</v>
      </c>
      <c r="K24" s="6" t="s">
        <v>69</v>
      </c>
    </row>
    <row r="25" spans="1:11" x14ac:dyDescent="0.2">
      <c r="A25" s="1">
        <v>75</v>
      </c>
      <c r="B25" s="1" t="s">
        <v>69</v>
      </c>
      <c r="C25" s="1" t="s">
        <v>17</v>
      </c>
      <c r="D25" s="1" t="s">
        <v>18</v>
      </c>
      <c r="E25" s="1" t="s">
        <v>69</v>
      </c>
      <c r="F25" s="1" t="s">
        <v>69</v>
      </c>
      <c r="G25" s="4">
        <v>6170</v>
      </c>
      <c r="H25" s="5">
        <v>1</v>
      </c>
      <c r="I25" s="5" t="s">
        <v>42</v>
      </c>
      <c r="J25" s="8">
        <v>318889</v>
      </c>
      <c r="K25" s="6" t="s">
        <v>69</v>
      </c>
    </row>
    <row r="26" spans="1:11" x14ac:dyDescent="0.2">
      <c r="A26" s="1">
        <v>75</v>
      </c>
      <c r="B26" s="1" t="s">
        <v>69</v>
      </c>
      <c r="C26" s="1" t="s">
        <v>17</v>
      </c>
      <c r="D26" s="1" t="s">
        <v>18</v>
      </c>
      <c r="E26" s="1" t="s">
        <v>69</v>
      </c>
      <c r="F26" s="1" t="s">
        <v>69</v>
      </c>
      <c r="G26" s="4">
        <v>6170</v>
      </c>
      <c r="H26" s="5">
        <v>2</v>
      </c>
      <c r="I26" s="5" t="s">
        <v>43</v>
      </c>
      <c r="J26" s="8"/>
      <c r="K26" s="6" t="s">
        <v>69</v>
      </c>
    </row>
    <row r="27" spans="1:11" x14ac:dyDescent="0.2">
      <c r="A27" s="1">
        <v>75</v>
      </c>
      <c r="B27" s="1" t="s">
        <v>69</v>
      </c>
      <c r="C27" s="1" t="s">
        <v>17</v>
      </c>
      <c r="D27" s="1" t="s">
        <v>18</v>
      </c>
      <c r="E27" s="1" t="s">
        <v>69</v>
      </c>
      <c r="F27" s="1" t="s">
        <v>69</v>
      </c>
      <c r="G27" s="4">
        <v>6170</v>
      </c>
      <c r="H27" s="5">
        <v>3</v>
      </c>
      <c r="I27" s="5" t="s">
        <v>44</v>
      </c>
      <c r="J27" s="8">
        <v>1000000</v>
      </c>
      <c r="K27" s="6" t="s">
        <v>69</v>
      </c>
    </row>
    <row r="28" spans="1:11" x14ac:dyDescent="0.2">
      <c r="A28" s="10">
        <v>75</v>
      </c>
      <c r="B28" s="10" t="s">
        <v>69</v>
      </c>
      <c r="C28" s="10" t="s">
        <v>17</v>
      </c>
      <c r="D28" s="10" t="s">
        <v>18</v>
      </c>
      <c r="E28" s="10" t="s">
        <v>69</v>
      </c>
      <c r="F28" s="10" t="s">
        <v>69</v>
      </c>
      <c r="G28" s="11">
        <v>6190</v>
      </c>
      <c r="H28" s="11" t="s">
        <v>69</v>
      </c>
      <c r="I28" s="11" t="s">
        <v>45</v>
      </c>
      <c r="J28" s="12">
        <f>IF(SUM(J16:J19)=SUM(J21:J27),SUM(J21:J27), "ERROR: Line 1920 &lt;&gt; Line 6190")</f>
        <v>138638063</v>
      </c>
      <c r="K28"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47</v>
      </c>
    </row>
    <row r="4" spans="1:2" x14ac:dyDescent="0.2">
      <c r="A4" s="1" t="s">
        <v>69</v>
      </c>
      <c r="B4" s="9" t="s">
        <v>69</v>
      </c>
    </row>
    <row r="5" spans="1:2" x14ac:dyDescent="0.2">
      <c r="A5" s="1" t="s">
        <v>69</v>
      </c>
      <c r="B5" s="9" t="s">
        <v>69</v>
      </c>
    </row>
    <row r="6" spans="1:2" x14ac:dyDescent="0.2">
      <c r="A6" s="1" t="s">
        <v>69</v>
      </c>
      <c r="B6" s="16" t="s">
        <v>48</v>
      </c>
    </row>
    <row r="7" spans="1:2" x14ac:dyDescent="0.2">
      <c r="A7" s="1" t="s">
        <v>69</v>
      </c>
      <c r="B7" s="9" t="s">
        <v>69</v>
      </c>
    </row>
    <row r="8" spans="1:2" ht="25.5" x14ac:dyDescent="0.2">
      <c r="A8" s="14" t="s">
        <v>49</v>
      </c>
      <c r="B8" s="15" t="s">
        <v>50</v>
      </c>
    </row>
    <row r="9" spans="1:2" ht="51" x14ac:dyDescent="0.2">
      <c r="A9" s="14" t="s">
        <v>51</v>
      </c>
      <c r="B9" s="15" t="s">
        <v>52</v>
      </c>
    </row>
    <row r="10" spans="1:2" x14ac:dyDescent="0.2">
      <c r="A10" s="1" t="s">
        <v>69</v>
      </c>
      <c r="B10" s="9" t="s">
        <v>69</v>
      </c>
    </row>
    <row r="11" spans="1:2" x14ac:dyDescent="0.2">
      <c r="A11" s="1" t="s">
        <v>69</v>
      </c>
      <c r="B11" s="16" t="s">
        <v>53</v>
      </c>
    </row>
    <row r="12" spans="1:2" x14ac:dyDescent="0.2">
      <c r="A12" s="1" t="s">
        <v>69</v>
      </c>
      <c r="B12" s="9" t="s">
        <v>69</v>
      </c>
    </row>
    <row r="13" spans="1:2" ht="255" x14ac:dyDescent="0.2">
      <c r="A13" s="14" t="s">
        <v>54</v>
      </c>
      <c r="B13" s="15" t="s">
        <v>55</v>
      </c>
    </row>
    <row r="14" spans="1:2" ht="25.5" x14ac:dyDescent="0.2">
      <c r="A14" s="14" t="s">
        <v>56</v>
      </c>
      <c r="B14" s="15" t="s">
        <v>57</v>
      </c>
    </row>
    <row r="15" spans="1:2" ht="25.5" x14ac:dyDescent="0.2">
      <c r="A15" s="14" t="s">
        <v>58</v>
      </c>
      <c r="B15" s="15" t="s">
        <v>59</v>
      </c>
    </row>
    <row r="16" spans="1:2" x14ac:dyDescent="0.2">
      <c r="A16" s="1" t="s">
        <v>69</v>
      </c>
      <c r="B16" s="9" t="s">
        <v>69</v>
      </c>
    </row>
    <row r="17" spans="1:2" x14ac:dyDescent="0.2">
      <c r="A17" s="20" t="s">
        <v>60</v>
      </c>
      <c r="B17" s="19" t="s">
        <v>69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2022-07-08T16:51:52Z</dcterms:created>
  <dcterms:modified xsi:type="dcterms:W3CDTF">2022-07-08T20:51:52Z</dcterms:modified>
</cp:coreProperties>
</file>